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9.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8.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Z:\SKUPNO\RAZPISI\OTS-416-03\2020\xx-NMV.Obnova elektroinstalacij\Za objavo na spletni strani DZ\"/>
    </mc:Choice>
  </mc:AlternateContent>
  <xr:revisionPtr revIDLastSave="0" documentId="13_ncr:81_{E5C3CEF8-3B22-4868-8597-EDC22A4FD6A3}" xr6:coauthVersionLast="44" xr6:coauthVersionMax="44" xr10:uidLastSave="{00000000-0000-0000-0000-000000000000}"/>
  <bookViews>
    <workbookView xWindow="-120" yWindow="-120" windowWidth="25440" windowHeight="15390" xr2:uid="{00000000-000D-0000-FFFF-FFFF00000000}"/>
  </bookViews>
  <sheets>
    <sheet name="List1" sheetId="1" r:id="rId1"/>
    <sheet name="List2" sheetId="2" r:id="rId2"/>
    <sheet name="List3" sheetId="3" r:id="rId3"/>
  </sheets>
  <definedNames>
    <definedName name="_xlnm.Print_Area" localSheetId="0">List1!$A$1:$G$228</definedName>
    <definedName name="Z_B161C417_79E4_4BBE_8291_6BC7E11ACD37_.wvu.PrintArea" localSheetId="0" hidden="1">List1!$A$1:$G$228</definedName>
  </definedNames>
  <calcPr calcId="191029"/>
  <customWorkbookViews>
    <customWorkbookView name="Pivar – Osebni pogled" guid="{B161C417-79E4-4BBE-8291-6BC7E11ACD37}" mergeInterval="0" personalView="1" maximized="1" xWindow="-8" yWindow="-8" windowWidth="1696" windowHeight="1026" activeSheetId="1"/>
    <customWorkbookView name="Janez Gomboc – Osebni pogled" guid="{8D72A575-982C-4DF3-9142-FCAF6358EED8}" mergeInterval="0" personalView="1" maximized="1" windowWidth="1676" windowHeight="835" activeSheetId="1"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23" i="1" l="1"/>
  <c r="G222" i="1"/>
  <c r="G217" i="1"/>
  <c r="G216" i="1"/>
  <c r="G215" i="1"/>
  <c r="G214" i="1"/>
  <c r="G213" i="1"/>
  <c r="G212" i="1"/>
  <c r="G211" i="1"/>
  <c r="G210" i="1"/>
  <c r="G209" i="1"/>
  <c r="G208" i="1"/>
  <c r="G207" i="1"/>
  <c r="G203" i="1"/>
  <c r="G202" i="1"/>
  <c r="G201" i="1"/>
  <c r="G200" i="1"/>
  <c r="G199" i="1"/>
  <c r="G198" i="1"/>
  <c r="G197" i="1"/>
  <c r="G196" i="1"/>
  <c r="G195" i="1"/>
  <c r="G194" i="1"/>
  <c r="G190" i="1"/>
  <c r="G189" i="1"/>
  <c r="G188" i="1"/>
  <c r="G187" i="1"/>
  <c r="G186" i="1"/>
  <c r="G183" i="1"/>
  <c r="G180" i="1"/>
  <c r="G174" i="1"/>
  <c r="G173" i="1"/>
  <c r="G172" i="1"/>
  <c r="G171" i="1"/>
  <c r="G170" i="1"/>
  <c r="G169" i="1"/>
  <c r="D169" i="1"/>
  <c r="G168" i="1"/>
  <c r="D168" i="1"/>
  <c r="G165" i="1"/>
  <c r="G164" i="1"/>
  <c r="G161" i="1"/>
  <c r="G160" i="1"/>
  <c r="G159" i="1"/>
  <c r="G158" i="1"/>
  <c r="G155" i="1"/>
  <c r="G154" i="1"/>
  <c r="G153" i="1"/>
  <c r="G148" i="1"/>
  <c r="G147" i="1"/>
  <c r="G146" i="1"/>
  <c r="G145" i="1"/>
  <c r="G144" i="1"/>
  <c r="G140" i="1"/>
  <c r="G139" i="1"/>
  <c r="G138" i="1"/>
  <c r="G137" i="1"/>
  <c r="G133" i="1"/>
  <c r="G132" i="1"/>
  <c r="G131" i="1"/>
  <c r="G130" i="1"/>
  <c r="G129" i="1"/>
  <c r="G128" i="1"/>
  <c r="G125" i="1"/>
  <c r="G124" i="1"/>
  <c r="G123" i="1"/>
  <c r="G116" i="1"/>
  <c r="G115" i="1"/>
  <c r="G114" i="1"/>
  <c r="G113" i="1"/>
  <c r="G109" i="1"/>
  <c r="G106" i="1"/>
  <c r="G105" i="1"/>
  <c r="G104" i="1"/>
  <c r="G101" i="1"/>
  <c r="G100" i="1"/>
  <c r="G99" i="1"/>
  <c r="G96" i="1"/>
  <c r="G93" i="1"/>
  <c r="G92" i="1"/>
  <c r="G91" i="1"/>
  <c r="G90" i="1"/>
  <c r="G89" i="1"/>
  <c r="G86" i="1"/>
  <c r="G85" i="1"/>
  <c r="G82" i="1"/>
  <c r="G81" i="1"/>
  <c r="G80" i="1"/>
  <c r="G79" i="1"/>
  <c r="G78" i="1"/>
  <c r="G77" i="1"/>
  <c r="G76" i="1"/>
  <c r="G71" i="1"/>
  <c r="G57" i="1"/>
  <c r="G37" i="1"/>
  <c r="G21" i="1"/>
  <c r="G12" i="1"/>
  <c r="G11" i="1"/>
  <c r="G225" i="1" l="1"/>
  <c r="G226" i="1" s="1"/>
  <c r="G227" i="1" s="1"/>
</calcChain>
</file>

<file path=xl/sharedStrings.xml><?xml version="1.0" encoding="utf-8"?>
<sst xmlns="http://schemas.openxmlformats.org/spreadsheetml/2006/main" count="495" uniqueCount="266">
  <si>
    <t>3.5</t>
  </si>
  <si>
    <t>POPIS MATERIJALA ZA ELEKTROINSTAL. DELA  DOBAVA IN MONTAŽA :</t>
  </si>
  <si>
    <t>štev. načrta:</t>
  </si>
  <si>
    <t>INVESTITOR: 
RS DRŽAVNI ZBOR
ŠUBIČEVA 4,
1000 LJUBLJANA</t>
  </si>
  <si>
    <t>2723/20-PZI
verzija: II D</t>
  </si>
  <si>
    <t xml:space="preserve">OBJEKT: 
OBJEKT DRŽAVNEGA ZBORA
4. nadstropje 
</t>
  </si>
  <si>
    <t>PREDMET: Električne instalacije in oprema</t>
  </si>
  <si>
    <t>V opisih je zajeto:</t>
  </si>
  <si>
    <t>Dobava, montaža, prevozi vnos materiala in opreme, iznos in odvoz embalaže.
Vsi manipulativni in njim sorodni stroški ter režijski stroški gradbišča.
Ves drobni montažni, pritrdilni in spojni ter tesnilni material, potreben za izvedbo posamezne postavke. Zarisovanje in  vsklajevanje z ostalimi izvajalci del.
Zavarovanje, vsa pripravljalna, zaključna in njim sorodna dela.
Tesnenje kabelskih prehodov skozi stene in stropove z namensko tesnilno maso, ter tesnenje vseh kabelskih prehodov na mejah požarnih sektorjev z ognjevarno tesnilno maso.    
Skrb za pravilno vgradnjo vseh inštalacijskih cevi v medetažne ab plošče (zadosten medsebojni odmik cevi, namestitev cevi v območja po navodilu nadzora).
Vsa začasna morebitno potrebna zaščitna obbetoniranja instalacij.
Vsa dokazna dokumentacija (meritve, a – testi, garancijski listi, izjave o skladnosti itd), prevedena v slovenski jezik, navodila za vzdrževanje .
Poizkusni zagon naprav in funkcionalna predaja naprav uporabniku.
Vris vseh sprememb med gradnjo v PZI projekt (podlage za izdelavoPID), najkasneje 30 dni pred tehničnim pregledom objekta.</t>
  </si>
  <si>
    <t>1</t>
  </si>
  <si>
    <r>
      <t xml:space="preserve">RAZDELINIKI
</t>
    </r>
    <r>
      <rPr>
        <sz val="11"/>
        <color indexed="8"/>
        <rFont val="Calibri"/>
        <family val="2"/>
        <charset val="238"/>
      </rPr>
      <t>Razdelilniki morajo biti predpisno opremljeni z napisnimi ploščicami</t>
    </r>
  </si>
  <si>
    <t>1.1</t>
  </si>
  <si>
    <t>Dograditev/zamenjava v razdelilniku R-ŠU (klet)
zaščitno stikalo npr.: Merlin Gerin 230/400V, 3P, 
NS100N - TMD - 50 A, 25kA</t>
  </si>
  <si>
    <t>kos</t>
  </si>
  <si>
    <t>1.2</t>
  </si>
  <si>
    <t>Dograditev razdelica R-ŠU (klet)
zaščitno stikalo npr.: Merlin Gerin 230/400V, 3P, 
NS100N - TMD - 35 A, 25kA</t>
  </si>
  <si>
    <t>1.3</t>
  </si>
  <si>
    <t>Razdelilnik  =E-4-UPS</t>
  </si>
  <si>
    <t>-</t>
  </si>
  <si>
    <t>Omara, zidna, kovinska, enokrilna, IP65 V=1000 Š=800 G=300mm, jeklena pločevina, RAL7035, z montažno ploščo, 2x ključavnica z dvojno brado, 2x prirobnica je Š=309 G=119mm</t>
  </si>
  <si>
    <t>Stikalo, glavno, za izklop v sili, 3-polno, 125A, 45kW 4-točkovna pritrditev</t>
  </si>
  <si>
    <t>Prenapetostni odvodnik 3+1 za TT,TN-S sistem, razred T2(C)</t>
  </si>
  <si>
    <t>kpl</t>
  </si>
  <si>
    <t>Varovalčni ločilnik, vel.00, M8, 160A, 3 polni, 70mm², vijačni priključek</t>
  </si>
  <si>
    <t>Bakrena zbiralka Cu, 274A, 20x5mm, 2m</t>
  </si>
  <si>
    <t>napisne ploščice,oznake ter drobni in vezni material</t>
  </si>
  <si>
    <t>Razdelilnik =E-4-UPS skupaj:</t>
  </si>
  <si>
    <t>1.4</t>
  </si>
  <si>
    <t>Razdelilnik  =E-4L</t>
  </si>
  <si>
    <t>Podometni razdelilnik CM 4x24TE + vrata:
(Š) 588 mm x (V) 770 mm x (G) 136 mm</t>
  </si>
  <si>
    <t>Glavno ločilno stikalo, izolirano, 100A, 3-polno</t>
  </si>
  <si>
    <t>Inštalacijski odklopnik, karak. C 25A, 3-polni, 6kA</t>
  </si>
  <si>
    <t>Inštalacijski odklopnik, karak. C, 16A, 1-polni, 10kA</t>
  </si>
  <si>
    <t>Inštalacijski odklopnik, karak. B, 10A, 1-polni, 10kA</t>
  </si>
  <si>
    <t>Impulzno stikalo za vgrad.na letev, 2Z, 230VAC
2 zapiralna kontakta</t>
  </si>
  <si>
    <t>Glavno ločilno stikalo, izolirano, 63A, 3-polno 
za UPS del</t>
  </si>
  <si>
    <t>Zbiralka, vilična, 3 polna zlomljiva 16mm², L1/L2/L3, 1m</t>
  </si>
  <si>
    <t>Razdelilec =E-4L skupaj:</t>
  </si>
  <si>
    <t>1.5</t>
  </si>
  <si>
    <t>Razdelilnik  =E-4D</t>
  </si>
  <si>
    <t>Komb. zaščitno stikalo, karak. C, 16A, 30mA, 1 p+N, AC, 10kA</t>
  </si>
  <si>
    <t>Rele, svetlobni, analogni, s fotocelico, Tempus Lux
za montažo na letev, 2-2000 lx, maks. 2600W</t>
  </si>
  <si>
    <t>Dnevna in tedenska stikalna ura, digitalna, 2 kanala</t>
  </si>
  <si>
    <t>Stikalo preklopno za vgrad. na letev, 1M, 1-0-2, 16A, 1 menjalni kontakt</t>
  </si>
  <si>
    <t>Inštalacijski kontaktor 25A, 230V AC, 4 zapiralna kontakta</t>
  </si>
  <si>
    <t>Razdelilec =E4-D skupaj:</t>
  </si>
  <si>
    <t>1.6</t>
  </si>
  <si>
    <t>Razdelilnik  =E-4S</t>
  </si>
  <si>
    <t>Razdelilec =E-4S skupaj:</t>
  </si>
  <si>
    <t>2</t>
  </si>
  <si>
    <t>INSTALACIJSKI MATERIAL ZA RAZSVETLJAVO IN MOČ S PRIPADAJOČO OPREMO :</t>
  </si>
  <si>
    <r>
      <t xml:space="preserve">Kabelski razvod </t>
    </r>
    <r>
      <rPr>
        <sz val="11"/>
        <rFont val="Calibri"/>
        <family val="2"/>
        <charset val="238"/>
      </rPr>
      <t>(Obvezno preveriti stanje na terenu)
Opomba: Kabel mora imeti na obeh straneh oznako !</t>
    </r>
  </si>
  <si>
    <t xml:space="preserve"> 2.1</t>
  </si>
  <si>
    <t>Dobava in polaganje kabla  NYY-J 5 x 16,0 mm2, Cu, 
0,6/1kV na kabelske police (dovodi iz R-ŠU  do E-4D, E-4L, E-4S, uvlek v obstoječe cevi)</t>
  </si>
  <si>
    <t>m</t>
  </si>
  <si>
    <t xml:space="preserve"> 2.2</t>
  </si>
  <si>
    <t>Dobava in polaganje kabla  NYY-J 5 x 10,0 mm2, Cu, 
0,6/1kV na kabelske police (UPS dovodi do E-4D, E-4L, E-4S)</t>
  </si>
  <si>
    <t xml:space="preserve"> 2.3</t>
  </si>
  <si>
    <t>Dobava in polaganje kabla  NYY-J 5 x 6,0 mm2, Cu, 
0,6/1kV na kabelske police (E-4L -&gt; UPS, E-4L -&gt; UPS)</t>
  </si>
  <si>
    <t xml:space="preserve"> 2.4</t>
  </si>
  <si>
    <t>Dobava in polaganje kabla  NYY-J 3 x 2,5 mm2, Cu, 
0,6/1kV v rebraste cevi in kabelske/parapetne police</t>
  </si>
  <si>
    <t xml:space="preserve"> 2.5</t>
  </si>
  <si>
    <t>Dobava in polaganje kabla  NYY-J 3 x 1,5 mm2, Cu, 
0,6/1kV v rebraste cevi in kabelske/parapetne policei</t>
  </si>
  <si>
    <t xml:space="preserve"> 2.6</t>
  </si>
  <si>
    <t>Dobava in polaganje kabla  NYY-J 4 x 1,5 mm2, Cu, 
0,6/1kV v rebraste cevi</t>
  </si>
  <si>
    <t xml:space="preserve"> 2.7</t>
  </si>
  <si>
    <t>Dobava in polaganje kabla  NYY-J 2 x 1,5mm2, Cu, 
0,6/1kV v rebraste cevi</t>
  </si>
  <si>
    <t xml:space="preserve">Zaščitne cevi </t>
  </si>
  <si>
    <t>2.8</t>
  </si>
  <si>
    <t>zaščitna rebrasta samougasna cev fi 13,5 - fi 36, kpl z razvodnimi dozami in pritrdilnim materialom</t>
  </si>
  <si>
    <t>2.9</t>
  </si>
  <si>
    <t>plastični kvadro kanal raznih dimenzij 50-100mm</t>
  </si>
  <si>
    <r>
      <t>Stikala</t>
    </r>
    <r>
      <rPr>
        <sz val="11"/>
        <rFont val="Calibri"/>
        <family val="2"/>
        <charset val="238"/>
      </rPr>
      <t xml:space="preserve"> kpl z dozami, nosilcem in okrasnim pokrovom (enakovredno kot TEM, Modul)</t>
    </r>
  </si>
  <si>
    <t>2.10</t>
  </si>
  <si>
    <t>stikalo p/o navadno 10A</t>
  </si>
  <si>
    <t>2.11</t>
  </si>
  <si>
    <t>stikalo p/o izmenično 10A</t>
  </si>
  <si>
    <t>2.12</t>
  </si>
  <si>
    <t>2.13</t>
  </si>
  <si>
    <t>2.14</t>
  </si>
  <si>
    <t>tipkalo p/o 10A z tlilko</t>
  </si>
  <si>
    <r>
      <t>Vtičnice</t>
    </r>
    <r>
      <rPr>
        <sz val="11"/>
        <rFont val="Calibri"/>
        <family val="2"/>
        <charset val="238"/>
      </rPr>
      <t xml:space="preserve"> kpl z dozami, nosilcem in okrasnim pokrovom (enakovredno kot TEM, Modul)</t>
    </r>
  </si>
  <si>
    <t>2.15</t>
  </si>
  <si>
    <r>
      <t>dobava in montaža p/o šuko 2P vtičnice,</t>
    </r>
    <r>
      <rPr>
        <b/>
        <sz val="11"/>
        <rFont val="Calibri"/>
        <family val="2"/>
        <charset val="238"/>
      </rPr>
      <t xml:space="preserve"> bele barve</t>
    </r>
    <r>
      <rPr>
        <sz val="11"/>
        <rFont val="Calibri"/>
        <family val="2"/>
        <charset val="238"/>
      </rPr>
      <t xml:space="preserve">
230V, 16A, 2M</t>
    </r>
  </si>
  <si>
    <r>
      <t xml:space="preserve">Parapetni kanal </t>
    </r>
    <r>
      <rPr>
        <sz val="11"/>
        <rFont val="Calibri"/>
        <family val="2"/>
        <charset val="238"/>
      </rPr>
      <t>kpl  komplet s spojnimi in  zaključnimi elementi  (enakovredno kot ELBA)</t>
    </r>
  </si>
  <si>
    <t>2.16</t>
  </si>
  <si>
    <r>
      <t xml:space="preserve">parapetni kanal (zunanja stene) dvoprekatni s pokrovom, n/o  AT 130/90, </t>
    </r>
    <r>
      <rPr>
        <b/>
        <sz val="11"/>
        <rFont val="Calibri"/>
        <family val="2"/>
        <charset val="238"/>
      </rPr>
      <t>bele barve</t>
    </r>
  </si>
  <si>
    <t>2.17</t>
  </si>
  <si>
    <r>
      <t xml:space="preserve">parapetni kanal (pisarne) dvoprekatni s pokrovom, n/o AT 130/72, </t>
    </r>
    <r>
      <rPr>
        <b/>
        <sz val="11"/>
        <rFont val="Calibri"/>
        <family val="2"/>
        <charset val="238"/>
      </rPr>
      <t>bele barve</t>
    </r>
  </si>
  <si>
    <t>2.18</t>
  </si>
  <si>
    <t>zaščitna rebrasta cev fi 50, za uvod kominikacijskih in močnostnih kablov</t>
  </si>
  <si>
    <r>
      <t>Vtičnice</t>
    </r>
    <r>
      <rPr>
        <sz val="11"/>
        <rFont val="Calibri"/>
        <family val="2"/>
        <charset val="238"/>
      </rPr>
      <t xml:space="preserve"> za parapetni kanal kpl z nosilci, okvirji, pokrovčki (enakovredno kot ELBA modularni sistem AT)</t>
    </r>
  </si>
  <si>
    <t>2.19</t>
  </si>
  <si>
    <t>SET VTIČNIC  bele barve
AT-MOD set 3x šuko vtičnica, 230 V (6M)</t>
  </si>
  <si>
    <t>2.20</t>
  </si>
  <si>
    <t>VTIČNICA  bele barve
AT-MOD set 1x šuko vtičnica, 230 V (2M) KODIRNA</t>
  </si>
  <si>
    <t>2.21</t>
  </si>
  <si>
    <t>USB VTIČNICA bele barve
Modul za USB 2.0 (5V, 2A) pod kotom (1M)</t>
  </si>
  <si>
    <t>USB VTIČNICA</t>
  </si>
  <si>
    <t>Kabelske police</t>
  </si>
  <si>
    <t>2.22</t>
  </si>
  <si>
    <t>Dobava in montaža kabelske police iz pocinkane pločevine, brez pokrova, kpl z ravnimi spojkami, spojnim priborom in koleni, dimenzij 200/60 (za v tehnični strop nosilni elementi so na 1,5m)</t>
  </si>
  <si>
    <t>3.</t>
  </si>
  <si>
    <t>SVETILNA TELESA (pred nabavo pridobiti soglasje investorja oz. arhitekta)</t>
  </si>
  <si>
    <t>3.1</t>
  </si>
  <si>
    <r>
      <t xml:space="preserve">enakovredno kot 
(1) CHALLENGE 60x120 z okvirjem in DALI driver-jem
</t>
    </r>
    <r>
      <rPr>
        <sz val="11"/>
        <color indexed="8"/>
        <rFont val="Calibri"/>
        <family val="2"/>
        <charset val="238"/>
      </rPr>
      <t>Nadgradna  LED svetilka bele barve, velikosti 120mm x 60mm x 50mm, kovinski okvir iz pocinkane pločevine, optika primerna za pisarniške prostore - UGR&lt;19, DALI regulacijski napajalnik , izhodni svetlobni tok svetilke vsaj 6000 lm,  priključna moč svetilke cca 50W, življenska doba vsaj 50.000 ur pri 70% vzdrževanega svetlobnega toka, indeks barvnega videza vsaj 80, barvna temperatura vira 4000K, komplet z montažni priborom, 5 letna garancija.</t>
    </r>
  </si>
  <si>
    <t>3.2</t>
  </si>
  <si>
    <r>
      <t xml:space="preserve">enakovredno kot 
(1a) CHALLENGE 60x120 in DALI driver-jem
Vgradnja  </t>
    </r>
    <r>
      <rPr>
        <sz val="11"/>
        <color indexed="8"/>
        <rFont val="Calibri"/>
        <family val="2"/>
        <charset val="238"/>
      </rPr>
      <t>LED svetilka (za armstrong) bele barve, velikosti 120mm x 60mm x 50mm, kovinski okvir iz pocinkane pločevine, optika primerna za pisarniške prostore - UGR&lt;19, DALI regulacijski napajalnik , izhodni svetlobni tok svetilke vsaj 6000 lm,  priključna moč svetilke cca 50W, življenska doba vsaj 50.000 ur pri 70% vzdrževanega svetlobnega toka, indeks barvnega videza vsaj 80, barvna temperatura vira 4000K, komplet z montažni priborom, 5 letna garancija.</t>
    </r>
  </si>
  <si>
    <t>3.3</t>
  </si>
  <si>
    <r>
      <t xml:space="preserve">enakovredno kot 
(2) CHALLENGE 60x60 in DALI driver-jem
Vgradnja  </t>
    </r>
    <r>
      <rPr>
        <sz val="11"/>
        <color indexed="8"/>
        <rFont val="Calibri"/>
        <family val="2"/>
        <charset val="238"/>
      </rPr>
      <t>LED svetilka (za armstrong) bele barve, velikosti 60mm x 60mm x 50mm, kovinski okvir iz pocinkane pločevine, optika primerna za pisarniške prostore - UGR&lt;19, DALI regulacijski napajalnik , izhodni svetlobni tok svetilke vsaj 3600 lm,  priključna moč svetilke cca 36W, življenska doba vsaj 50.000 ur pri 70% vzdrževanega svetlobnega toka, indeks barvnega videza vsaj 80, barvna temperatura vira 4000K, komplet z montažni priborom, 5 letna garancija.</t>
    </r>
  </si>
  <si>
    <t>3.4</t>
  </si>
  <si>
    <t>enakvredno kot sistem 
(3) KALIS LINE C/S 65 , INTRA v sestavi je</t>
  </si>
  <si>
    <t>L SOP 2050lm, 20W, 840 L1682mm FO IP20 white</t>
  </si>
  <si>
    <t>L SOP 3800lm, 36W, 840 L3082mm FO EM 1h IP20 white</t>
  </si>
  <si>
    <t>H90 SOP 1350lm, 14W, 840 L585x 585mm FO IP20 white</t>
  </si>
  <si>
    <t>L SOP 2750lm, 26W, 840 L2242mm FO EM 1h IP20 white</t>
  </si>
  <si>
    <t>end cap set white</t>
  </si>
  <si>
    <t>(4) Enakovredno kot ZITA
Nadgradna vodotesna LED svetilka, dolžine cca 1200mm, višine cca 96mm, širinecca  87mm, stopnja zaščite pred prahom in vlago IP65, stopnja zaščite pred udarci IK08, ohišje in difuzor iz poli-karbonta, zapirala iz nerjaveče pločevine, nosilci iz nerjaveče pločevine, možnost linijske vezave, izhodni svetlobni tok svetilke vsaj 2200lm, priključna moč svetilke največ 36W, življenska doba vsaj 50.000 ur pri 70% vzdrževanega svetlobnega toka, indeks barvnega videza vsaj 80, barvna temperatura vira 4000K, 5 letna garancija.</t>
  </si>
  <si>
    <t>3.6</t>
  </si>
  <si>
    <t>(5) Enakovredno kot FARO
SOGO-1 LED, bela, stropna svetilka, SMD LED cca 25W 4000K, cca 1800Lm, CRI&gt;80, IP20, cca (590x120x55) mm</t>
  </si>
  <si>
    <t>3.7</t>
  </si>
  <si>
    <t>(6) Enakovredno kot QUASAR
LED SVETILKA ZA OSVETLITEV OGLEDALA QUASAR cca700 mm, IP44, cca 3000'K, cca 10W</t>
  </si>
  <si>
    <t>Varnostna razsvetljava</t>
  </si>
  <si>
    <t>(Z1) TM ONTEC G 
Svetilka za zasilno razsvetljavo v pripravnem spoju, zagotavlja luminance &gt; 200 cd/m², montaža nadgradna-stenska, avtonomna baterija 1h trajni spoj, samodiagnostično elektroniko za samodejno testiranje in prikaz stanja preko večbarvne LED diode, stopnja zaščite IP20 , komplet z  montažnim priborom ter ustreznim fotoluminiscenčnim piktogramom nameščenem pod svetilko.</t>
  </si>
  <si>
    <t>3.8</t>
  </si>
  <si>
    <t>PIKTOGRAM (SMER DESNO-DOL)</t>
  </si>
  <si>
    <t>3.9</t>
  </si>
  <si>
    <t>PIKTOGRAM (SMER LEVO-DOL)</t>
  </si>
  <si>
    <t>3.10</t>
  </si>
  <si>
    <t>PIKTOGRAM (SMER LEVO)</t>
  </si>
  <si>
    <t>3.11</t>
  </si>
  <si>
    <t>PIKTOGRAM (SMER DESNO)</t>
  </si>
  <si>
    <t>3.12</t>
  </si>
  <si>
    <t>PIKTOGRAM (SMER DOL)</t>
  </si>
  <si>
    <t>4</t>
  </si>
  <si>
    <t>GALVANSKE POVEZAVE</t>
  </si>
  <si>
    <t>4.1</t>
  </si>
  <si>
    <t>vodnik za izenačenje potencialov   P/Fy 16 mm2</t>
  </si>
  <si>
    <t>4.2</t>
  </si>
  <si>
    <t>vodnik za izenačenje potencialov   P/Fy 10 mm2</t>
  </si>
  <si>
    <t>4.3</t>
  </si>
  <si>
    <t>vodnik za izenačenje potencialov   P/Fy 6 mm2</t>
  </si>
  <si>
    <t>4.4</t>
  </si>
  <si>
    <t>Valjanec FeZn 25 x 4 mm (DIP, E-4)</t>
  </si>
  <si>
    <t>5</t>
  </si>
  <si>
    <t>PRIKLOPI</t>
  </si>
  <si>
    <t>5.1</t>
  </si>
  <si>
    <t>kaloriferji , kpl povezava z oddaljeno krmilno enoto (termostatom) ter sodelovanje pri zagonu</t>
  </si>
  <si>
    <t>5.2</t>
  </si>
  <si>
    <t>grelec WC</t>
  </si>
  <si>
    <t>5.3</t>
  </si>
  <si>
    <t>sušilec rok - fenomat WC</t>
  </si>
  <si>
    <t>5.4</t>
  </si>
  <si>
    <t>ventilator WC</t>
  </si>
  <si>
    <t>5.5</t>
  </si>
  <si>
    <t>zunanji foto senzor</t>
  </si>
  <si>
    <t>6</t>
  </si>
  <si>
    <t xml:space="preserve">INFORMACIJSKI KOMUNIKACIJSKI SISTEM </t>
  </si>
  <si>
    <r>
      <t>ETAŽNO KOMUNIKACIJSKO VOZLIŠČE - KV1</t>
    </r>
    <r>
      <rPr>
        <sz val="11"/>
        <rFont val="Calibri"/>
        <family val="2"/>
        <charset val="238"/>
      </rPr>
      <t xml:space="preserve">
mrežna prostostoječa omara je obstoječa dograsi se:</t>
    </r>
  </si>
  <si>
    <t>6.1</t>
  </si>
  <si>
    <t>Priključni panel 48 x UTP CAT 6A, višina 2 HE, dobava, vgradnja in priključitev (kot na primerSYSTIMAX 360™ GigaSPEED X10D® PATCHMAX® GS6 Category 6A U/UTP Patch Panel, 48 port )</t>
  </si>
  <si>
    <t>6.2</t>
  </si>
  <si>
    <t>Priključni/povezovalni kabel UTP CAT 6A, dobava (kot na primer GigaSPEED X10D® 360GS10E Solid Cordage Modular Patch Cord), dobava</t>
  </si>
  <si>
    <t>6.3</t>
  </si>
  <si>
    <t>priklop kablov na spajalne plošče (patch)</t>
  </si>
  <si>
    <r>
      <t>ETAŽNO KOMUNIKACIJSKO VOZLIŠČE - KV2</t>
    </r>
    <r>
      <rPr>
        <sz val="11"/>
        <rFont val="Calibri"/>
        <family val="2"/>
        <charset val="238"/>
      </rPr>
      <t xml:space="preserve">
mrežna prostostoječa omara je obstoječa dograsi se:</t>
    </r>
  </si>
  <si>
    <t>6.4</t>
  </si>
  <si>
    <t>6.5</t>
  </si>
  <si>
    <t>Priključni panel 24 x UTP CAT 6A, višina 1 HE, dobava, vgradnja in priključitev (kot na primerSYSTIMAX 360™ GigaSPEED X10D® PATCHMAX® GS6 Category 6A U/UTP Patch Panel, 24 port )</t>
  </si>
  <si>
    <t>6.6</t>
  </si>
  <si>
    <t>6.7</t>
  </si>
  <si>
    <r>
      <t>ETAŽNO KOMUNIKACIJSKO VOZLIŠČE - soba 433</t>
    </r>
    <r>
      <rPr>
        <sz val="11"/>
        <rFont val="Calibri"/>
        <family val="2"/>
        <charset val="238"/>
      </rPr>
      <t xml:space="preserve">
mrežna prostostoječa omara je obstoječa dograsi se:</t>
    </r>
  </si>
  <si>
    <t>6.8</t>
  </si>
  <si>
    <t>6.9</t>
  </si>
  <si>
    <t>Instalacijska oprema in kabli</t>
  </si>
  <si>
    <t>6.10</t>
  </si>
  <si>
    <t>UTP kabel CAT 6A LSZH, dobava in vgradnja (kot na primer Systimax GigaSPEED X10D® 3091B ETL Verified Category 6A U/UTP Cable)</t>
  </si>
  <si>
    <t>6.11</t>
  </si>
  <si>
    <t>Vtičnica, 2 x UTP CAT 6A, bela, protiprašna zaščita, za kanal, komplet, dobava, vgradnja in priključitev (kot na primer ELBA/Systimax)</t>
  </si>
  <si>
    <t>6.12</t>
  </si>
  <si>
    <t>Vtičnica, 2 x UTP CAT 6A, (hodniki + WIFI)  z adapterjem za prašno zaščito, p/o kpl. z  dozo, nosilcem in okrasnim okvirjem  ((kot na primer ELBA/Systimax)</t>
  </si>
  <si>
    <t>6.13</t>
  </si>
  <si>
    <t>zaščitna cev fi 13,5 - fi 36,</t>
  </si>
  <si>
    <t>6.14</t>
  </si>
  <si>
    <t>vodnik za izenačenje potencialov  P/Fy 6 mm2</t>
  </si>
  <si>
    <t>6.15</t>
  </si>
  <si>
    <t>Tesnilna masa za tesnenje med požarnimi conami EI60 s certifikatom</t>
  </si>
  <si>
    <t>kg</t>
  </si>
  <si>
    <t>6.16</t>
  </si>
  <si>
    <t>Vse potrebne meritve razvoda UTP CAT 6A TK, (vsako priključno mesto) merilni listi in protokoli, atesti, garancijski listi z navodili v SLO jeziku</t>
  </si>
  <si>
    <t xml:space="preserve">Parapetni kanali so zajeti v popisu pri inštalacijskem materialu !
Aktivna oprema v TK omarah ni predmet popisa aktivno opremo določi investitor sam oziroma ponudnik storitve oziroma vzdrževalna služba </t>
  </si>
  <si>
    <t>7</t>
  </si>
  <si>
    <t>TV sistem</t>
  </si>
  <si>
    <t>Oprema v KV1</t>
  </si>
  <si>
    <t>7.1</t>
  </si>
  <si>
    <t>F-konektor</t>
  </si>
  <si>
    <t>Oprema v KV2</t>
  </si>
  <si>
    <t>7.2</t>
  </si>
  <si>
    <t>7.3</t>
  </si>
  <si>
    <t>koaksialni kabel INT SAT 110, 75 ohm, dušenje 14,9dB/100m, pri 860MHz, FM/QAM</t>
  </si>
  <si>
    <t>7.4</t>
  </si>
  <si>
    <t>koaksialni povezovalni kabel INT SAT 110, 75 ohm, 3m</t>
  </si>
  <si>
    <t>7.5</t>
  </si>
  <si>
    <t xml:space="preserve">Vtičnica, RA+TV prehodna/končna, bela, za kanal, komplet, dobava, vgradnja in priključitev (kot na primer Elba)
</t>
  </si>
  <si>
    <t>7.6</t>
  </si>
  <si>
    <t>7.7</t>
  </si>
  <si>
    <t>8</t>
  </si>
  <si>
    <t>PROTIPOŽARNA ZAŠČITA - JAVLJANJE POŽARA</t>
  </si>
  <si>
    <t>8.1</t>
  </si>
  <si>
    <t xml:space="preserve">Odklop  sistema javljanja požara v 4. nadstropju vključno z javljalniki , sirenami in kabliter ODVOZ NA SKLADIŠČENJE (DOLOČI INVESTITOR)
DEL KRMILJENJE, KI NADZIDA DVIGALO IN IZKLOP KLIME (VZORČNE KOMORE) MORA OSTATI AKTIVEN !
</t>
  </si>
  <si>
    <t>8.2</t>
  </si>
  <si>
    <t xml:space="preserve">namestitev in priklop adresnih optičnih javljalnikov dima, tip: Apollo XP-95, z izolatorjem
</t>
  </si>
  <si>
    <t>8.3</t>
  </si>
  <si>
    <t>namestitev in priklop adresnih termičnih javljalnikov dima, tip: Apollo XP-95, z izolatorjem</t>
  </si>
  <si>
    <t>8.4</t>
  </si>
  <si>
    <t>namestitev in priklop  adresnih ročnih javljalnikov požara, tip: Apollo XP-95, z izolatorjem</t>
  </si>
  <si>
    <t>8.5</t>
  </si>
  <si>
    <t>namestitev in priklop adresnih požarnih siren, tip: ES-SQMA, z izolatorjem</t>
  </si>
  <si>
    <t>8.6</t>
  </si>
  <si>
    <t>Dobava in montaža kabla; JY(St)Y 1x2x1,0 BMK (RDEČ) požarnojavljalni, opleten, s sukanimi paricami, plašč rdeče barve</t>
  </si>
  <si>
    <t>8.7</t>
  </si>
  <si>
    <t>Priklop in izvedba prenosa signalov na stalno dežurno intervencijsko mesto službe za varovanje;</t>
  </si>
  <si>
    <t>8.8</t>
  </si>
  <si>
    <t>Drobni vezni in pritrdilni material</t>
  </si>
  <si>
    <t>8.9</t>
  </si>
  <si>
    <t>Pregled požarnega javljanja; stroški in organizacija preizkusa javljanja požara s strani pooblaščene organizacije ter izdaja potrdila o brezhibnosti</t>
  </si>
  <si>
    <t>8.10</t>
  </si>
  <si>
    <t>Sodelovanje pri pregledu požarnega sistema;
sodelovanje serviserjev pri izvedbi funkcionalnega pregleda vgrajenega sistema za javljanje požara</t>
  </si>
  <si>
    <t>9</t>
  </si>
  <si>
    <t>ODSTRANJEVANJE OBSTOJEČE INSTALACIJE in MANJŠA GRADBENO - OBRTNIŠKA DELA</t>
  </si>
  <si>
    <t>9.1</t>
  </si>
  <si>
    <t>Odklop in odstranitev obstoječih razdelilnikov in odvoz na deponijo</t>
  </si>
  <si>
    <t>9.2</t>
  </si>
  <si>
    <t>Odklop in odstranitev obstoječe instalacije vključno s kabli, svetilkami stikali, vtičnicami in odvoz na deponijo</t>
  </si>
  <si>
    <t>9.3</t>
  </si>
  <si>
    <t>Najem in priklop gradbene omare</t>
  </si>
  <si>
    <t>9.4</t>
  </si>
  <si>
    <t>9.5</t>
  </si>
  <si>
    <t xml:space="preserve">Izvedba prebojev za uvlek/uvod telekomunikacijskih in močnostnih kablov </t>
  </si>
  <si>
    <t>9.6</t>
  </si>
  <si>
    <t>9.7</t>
  </si>
  <si>
    <t>Demontaža obstoječega lamelnega pločevinastega visečega stropa KIG, z odvozom na trajno deponijo</t>
  </si>
  <si>
    <t>m2</t>
  </si>
  <si>
    <t>9.8</t>
  </si>
  <si>
    <t>Dobava materiala in izvedba spuščenega stropa npr. Armstrong Tegular Cortega, bele nosilne konstrukcije z izbranim polnilom, z znižanjem stropa do 50 cm</t>
  </si>
  <si>
    <t>9.9</t>
  </si>
  <si>
    <t>Oblaganje sten parapetov - dobava in montaža lepljene Knauf obloge W611 -Knauf Betonkontakt, lepilo  Perlfix, zapiranje s Knuf ploščo GKB 12,5 mm, kitanje in brušenje stikov K2 Fugenfueler Leicht, bandažni trak in drobni material - predpriprava za beljenje</t>
  </si>
  <si>
    <t>9.10</t>
  </si>
  <si>
    <t xml:space="preserve">Beljenje STEN prostorov Šubičeva 4_4. nadstropje. Slikanje s poldisperzijsko barvo zajema zaščito oken, pohištva, predhodno delno (30%) struganje in mavčenje - kitanje razpok in tras novih električnih napeljav, premaz z emulzijo ter dvakratno slikanje s poldisperzijsko barvo - npr Jupol v belem tonu, ter grobo čiščenje po končanih delih. </t>
  </si>
  <si>
    <t>9.11</t>
  </si>
  <si>
    <t>10</t>
  </si>
  <si>
    <t>Dokumentacija in ostalo</t>
  </si>
  <si>
    <t>10.1</t>
  </si>
  <si>
    <t>Vse potrebne meritve na NN kablih, merilni listi in protokoli, atesti, garancijski listi z navodili v SLO jeziku in zagon</t>
  </si>
  <si>
    <t>DDV</t>
  </si>
  <si>
    <t>10.2</t>
  </si>
  <si>
    <t>Izdelava projekta izvedenih del - PID (4 izvodi +CD)</t>
  </si>
  <si>
    <t xml:space="preserve">Beljenje STROPOV prostorov Šubičeva 4_4. nadstropje. Slikanje s poldisperzijsko barvo zajema zaščito oken, pohištva, predhodno delno (30%) struganje in mavčenje - kitanje razpok in tras novih električnih napeljav, premaz z emulzijo ter dvakratno slikanje s poldisperzijsko barvo - npr Jupol v belem tonu, ter grobo čiščenje po končanih delih. </t>
  </si>
  <si>
    <t>Rušenje - dolbljenje betonskega tlaka - estriha za izvedbo talne povezave instalacij  (za 6 PVC cevi 75mm) z obbetoniranjem in popravilom finalnega tlaka</t>
  </si>
  <si>
    <t xml:space="preserve">Dolblenje kanalov za polaganje nove instalacije s ponovnim ometom - zapolnjenjem, izravnavo in kitanjem površin </t>
  </si>
  <si>
    <t xml:space="preserve">tipkalo p/o 10A
</t>
  </si>
  <si>
    <t>DALI ACU BT 
vmesnik za  DALI svetilke</t>
  </si>
  <si>
    <t>3.13</t>
  </si>
  <si>
    <t>SKUPNA PONUDBENA VREDNOST BREZ DDV</t>
  </si>
  <si>
    <t>SKUPNA PONUDBENA VREDNOST Z DDV</t>
  </si>
  <si>
    <t xml:space="preserve">Nazivi, proizvajalci, znamke ali tipi nakaterih artiklov so v razpisni dokumentaciji navedeni zgolj kot primer in so zamenljivi z najmanj enakovrednimi po funkcionalnih, zmogljivostnih, tehničnih lastnostih, načinu delovanja. Breme dokazovanja enakovrednosti ponujene opreme je na strani ponudnika. Če izpolnjevanje katere od zahtevanih tehničnih zahtev za ponujene artikle ne bo nedvoumno razvidna ali če določenega dejstva o izpolnjevanju tehničnih zahtev naročnik ne bo mogel preveriti sam, si naročnik pridržuje pravico do dodatnega poziva ponudniku k predložitvi oziroma dopolnitvi ustreznih dokazil.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</si>
</sst>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General_)"/>
    <numFmt numFmtId="165" formatCode="#,##0.00\ [$€-1]"/>
    <numFmt numFmtId="166" formatCode="#,##0.00\ &quot;€&quot;"/>
    <numFmt numFmtId="167" formatCode="#,##0.00\ &quot;SIT&quot;"/>
    <numFmt numFmtId="168" formatCode="#,##0.00\ _S_I_T"/>
  </numFmts>
  <fonts count="24" x14ac:knownFonts="1">
    <font>
      <sz val="11"/>
      <color theme="1"/>
      <name val="Calibri"/>
      <family val="2"/>
      <charset val="238"/>
      <scheme val="minor"/>
    </font>
    <font>
      <sz val="12"/>
      <name val="Courier"/>
      <family val="1"/>
      <charset val="238"/>
    </font>
    <font>
      <b/>
      <sz val="14"/>
      <color indexed="8"/>
      <name val="Calibri"/>
      <family val="2"/>
      <charset val="238"/>
    </font>
    <font>
      <b/>
      <sz val="11"/>
      <color indexed="12"/>
      <name val="Calibri"/>
      <family val="2"/>
      <charset val="238"/>
    </font>
    <font>
      <sz val="11"/>
      <name val="Calibri"/>
      <family val="2"/>
      <charset val="238"/>
    </font>
    <font>
      <sz val="11"/>
      <color indexed="12"/>
      <name val="Calibri"/>
      <family val="2"/>
      <charset val="238"/>
    </font>
    <font>
      <sz val="11"/>
      <color indexed="8"/>
      <name val="Calibri"/>
      <family val="2"/>
      <charset val="238"/>
    </font>
    <font>
      <b/>
      <sz val="11"/>
      <name val="Calibri"/>
      <family val="2"/>
      <charset val="238"/>
    </font>
    <font>
      <b/>
      <u/>
      <sz val="11"/>
      <color indexed="12"/>
      <name val="Calibri"/>
      <family val="2"/>
      <charset val="238"/>
    </font>
    <font>
      <sz val="10"/>
      <name val="MS Sans Serif"/>
      <family val="2"/>
      <charset val="238"/>
    </font>
    <font>
      <sz val="14"/>
      <name val="Calibri"/>
      <family val="2"/>
      <charset val="238"/>
    </font>
    <font>
      <b/>
      <sz val="11"/>
      <color indexed="8"/>
      <name val="Calibri"/>
      <family val="2"/>
      <charset val="238"/>
    </font>
    <font>
      <sz val="10"/>
      <name val="Arial CE"/>
      <family val="2"/>
      <charset val="238"/>
    </font>
    <font>
      <sz val="10"/>
      <name val="Arial CE"/>
      <charset val="238"/>
    </font>
    <font>
      <u/>
      <sz val="12"/>
      <color indexed="12"/>
      <name val="Courier"/>
      <family val="1"/>
      <charset val="238"/>
    </font>
    <font>
      <u/>
      <sz val="12"/>
      <color indexed="12"/>
      <name val="Calibri"/>
      <family val="2"/>
      <charset val="238"/>
    </font>
    <font>
      <u/>
      <sz val="11"/>
      <color indexed="12"/>
      <name val="Calibri"/>
      <family val="2"/>
      <charset val="238"/>
    </font>
    <font>
      <sz val="26"/>
      <color indexed="9"/>
      <name val="Arial"/>
      <family val="2"/>
      <charset val="238"/>
    </font>
    <font>
      <sz val="11"/>
      <color indexed="55"/>
      <name val="Calibri"/>
      <family val="2"/>
      <charset val="238"/>
    </font>
    <font>
      <sz val="10"/>
      <name val="Arial"/>
      <family val="2"/>
      <charset val="238"/>
    </font>
    <font>
      <b/>
      <sz val="14"/>
      <name val="Calibri"/>
      <family val="2"/>
      <charset val="238"/>
    </font>
    <font>
      <sz val="10"/>
      <name val="Calibri"/>
      <family val="2"/>
      <charset val="238"/>
    </font>
    <font>
      <b/>
      <sz val="12"/>
      <name val="Calibri"/>
      <family val="2"/>
      <charset val="238"/>
    </font>
    <font>
      <b/>
      <sz val="10"/>
      <name val="Calibri"/>
      <family val="2"/>
      <charset val="238"/>
    </font>
  </fonts>
  <fills count="3">
    <fill>
      <patternFill patternType="none"/>
    </fill>
    <fill>
      <patternFill patternType="gray125"/>
    </fill>
    <fill>
      <patternFill patternType="solid">
        <fgColor indexed="47"/>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164" fontId="1" fillId="0" borderId="0">
      <alignment textRotation="255"/>
    </xf>
    <xf numFmtId="0" fontId="9" fillId="0" borderId="0"/>
    <xf numFmtId="0" fontId="12" fillId="0" borderId="0"/>
    <xf numFmtId="0" fontId="13" fillId="0" borderId="0"/>
    <xf numFmtId="0" fontId="14" fillId="0" borderId="0" applyNumberFormat="0" applyFill="0" applyBorder="0" applyAlignment="0" applyProtection="0">
      <alignment vertical="top"/>
      <protection locked="0"/>
    </xf>
    <xf numFmtId="0" fontId="19" fillId="0" borderId="0"/>
  </cellStyleXfs>
  <cellXfs count="166">
    <xf numFmtId="0" fontId="0" fillId="0" borderId="0" xfId="0"/>
    <xf numFmtId="49" fontId="2" fillId="0" borderId="1" xfId="1" applyNumberFormat="1" applyFont="1" applyBorder="1" applyAlignment="1" applyProtection="1">
      <alignment horizontal="center" vertical="center" wrapText="1"/>
    </xf>
    <xf numFmtId="49" fontId="3" fillId="0" borderId="1" xfId="1" applyNumberFormat="1" applyFont="1" applyBorder="1" applyAlignment="1" applyProtection="1">
      <alignment horizontal="center" vertical="top" wrapText="1"/>
    </xf>
    <xf numFmtId="49" fontId="3" fillId="0" borderId="1" xfId="1" applyNumberFormat="1" applyFont="1" applyBorder="1" applyAlignment="1" applyProtection="1">
      <alignment vertical="top" wrapText="1"/>
    </xf>
    <xf numFmtId="0" fontId="4" fillId="0" borderId="0" xfId="0" applyFont="1" applyAlignment="1" applyProtection="1">
      <alignment vertical="center"/>
    </xf>
    <xf numFmtId="0" fontId="4" fillId="0" borderId="0" xfId="0" applyFont="1" applyAlignment="1" applyProtection="1">
      <alignment horizontal="center" vertical="center"/>
    </xf>
    <xf numFmtId="0" fontId="5" fillId="0" borderId="0" xfId="0" applyFont="1" applyAlignment="1" applyProtection="1">
      <alignment horizontal="center" vertical="center"/>
    </xf>
    <xf numFmtId="49" fontId="2" fillId="0" borderId="2" xfId="1" applyNumberFormat="1" applyFont="1" applyBorder="1" applyAlignment="1" applyProtection="1">
      <alignment horizontal="center" vertical="center" wrapText="1"/>
    </xf>
    <xf numFmtId="49" fontId="3" fillId="0" borderId="2" xfId="1" applyNumberFormat="1" applyFont="1" applyBorder="1" applyAlignment="1" applyProtection="1">
      <alignment horizontal="center" vertical="top" wrapText="1"/>
    </xf>
    <xf numFmtId="49" fontId="3" fillId="0" borderId="2" xfId="1" applyNumberFormat="1" applyFont="1" applyBorder="1" applyAlignment="1" applyProtection="1">
      <alignment horizontal="left" vertical="top" wrapText="1"/>
    </xf>
    <xf numFmtId="0" fontId="6" fillId="0" borderId="0" xfId="0" applyFont="1" applyAlignment="1" applyProtection="1">
      <alignment horizontal="center"/>
    </xf>
    <xf numFmtId="49" fontId="5" fillId="0" borderId="0" xfId="0" quotePrefix="1" applyNumberFormat="1" applyFont="1" applyAlignment="1" applyProtection="1">
      <alignment horizontal="center" vertical="center" wrapText="1"/>
    </xf>
    <xf numFmtId="49" fontId="4" fillId="0" borderId="0" xfId="0" quotePrefix="1" applyNumberFormat="1" applyFont="1" applyAlignment="1" applyProtection="1">
      <alignment horizontal="center" vertical="center" wrapText="1"/>
    </xf>
    <xf numFmtId="49" fontId="4" fillId="0" borderId="0" xfId="0" quotePrefix="1" applyNumberFormat="1" applyFont="1" applyAlignment="1" applyProtection="1">
      <alignment horizontal="left" vertical="center" wrapText="1"/>
    </xf>
    <xf numFmtId="0" fontId="7" fillId="0" borderId="0" xfId="0" applyFont="1" applyAlignment="1" applyProtection="1">
      <alignment horizontal="justify" textRotation="255"/>
    </xf>
    <xf numFmtId="49" fontId="3" fillId="0" borderId="1" xfId="1" applyNumberFormat="1" applyFont="1" applyBorder="1" applyAlignment="1" applyProtection="1">
      <alignment horizontal="left" vertical="top" wrapText="1"/>
    </xf>
    <xf numFmtId="49" fontId="8" fillId="0" borderId="2" xfId="1" applyNumberFormat="1" applyFont="1" applyBorder="1" applyAlignment="1" applyProtection="1">
      <alignment horizontal="center" vertical="top" wrapText="1"/>
    </xf>
    <xf numFmtId="0" fontId="10" fillId="0" borderId="0" xfId="2" applyFont="1" applyAlignment="1" applyProtection="1">
      <alignment horizontal="center"/>
    </xf>
    <xf numFmtId="49" fontId="3" fillId="0" borderId="0" xfId="2" applyNumberFormat="1" applyFont="1" applyAlignment="1" applyProtection="1">
      <alignment horizontal="center" vertical="top"/>
    </xf>
    <xf numFmtId="0" fontId="7" fillId="0" borderId="0" xfId="2" applyFont="1" applyAlignment="1" applyProtection="1">
      <alignment horizontal="left" vertical="top"/>
    </xf>
    <xf numFmtId="0" fontId="7" fillId="0" borderId="0" xfId="2" applyFont="1" applyAlignment="1" applyProtection="1">
      <alignment horizontal="center" vertical="top"/>
    </xf>
    <xf numFmtId="0" fontId="4" fillId="0" borderId="0" xfId="0" applyFont="1" applyAlignment="1" applyProtection="1">
      <alignment horizontal="center" vertical="top"/>
    </xf>
    <xf numFmtId="0" fontId="4" fillId="0" borderId="0" xfId="0" applyFont="1" applyAlignment="1" applyProtection="1">
      <alignment horizontal="left"/>
    </xf>
    <xf numFmtId="4" fontId="4" fillId="0" borderId="0" xfId="2" applyNumberFormat="1" applyFont="1" applyAlignment="1" applyProtection="1">
      <alignment horizontal="center" vertical="top"/>
    </xf>
    <xf numFmtId="0" fontId="5" fillId="0" borderId="0" xfId="2" applyFont="1" applyAlignment="1" applyProtection="1">
      <alignment horizontal="center"/>
    </xf>
    <xf numFmtId="0" fontId="4" fillId="0" borderId="0" xfId="2" applyFont="1" applyAlignment="1" applyProtection="1">
      <alignment horizontal="center"/>
    </xf>
    <xf numFmtId="4" fontId="4" fillId="0" borderId="0" xfId="2" applyNumberFormat="1" applyFont="1" applyProtection="1"/>
    <xf numFmtId="0" fontId="4" fillId="0" borderId="0" xfId="2" applyFont="1" applyProtection="1"/>
    <xf numFmtId="0" fontId="4" fillId="0" borderId="0" xfId="0" applyFont="1" applyAlignment="1" applyProtection="1">
      <alignment horizontal="left" vertical="top"/>
    </xf>
    <xf numFmtId="49" fontId="2" fillId="0" borderId="2" xfId="1" applyNumberFormat="1" applyFont="1" applyBorder="1" applyAlignment="1" applyProtection="1">
      <alignment horizontal="left" vertical="top" wrapText="1"/>
    </xf>
    <xf numFmtId="49" fontId="11" fillId="0" borderId="2" xfId="1" applyNumberFormat="1" applyFont="1" applyBorder="1" applyAlignment="1" applyProtection="1">
      <alignment horizontal="left" vertical="top" wrapText="1"/>
    </xf>
    <xf numFmtId="49" fontId="11" fillId="0" borderId="2" xfId="1" applyNumberFormat="1" applyFont="1" applyBorder="1" applyAlignment="1" applyProtection="1">
      <alignment horizontal="center" vertical="top" wrapText="1"/>
    </xf>
    <xf numFmtId="0" fontId="4" fillId="0" borderId="0" xfId="3" applyFont="1" applyAlignment="1" applyProtection="1">
      <alignment horizontal="right" vertical="center"/>
    </xf>
    <xf numFmtId="0" fontId="4" fillId="0" borderId="0" xfId="3" applyFont="1" applyAlignment="1" applyProtection="1">
      <alignment horizontal="center" vertical="center"/>
    </xf>
    <xf numFmtId="0" fontId="5" fillId="0" borderId="0" xfId="3" applyFont="1" applyAlignment="1" applyProtection="1">
      <alignment horizontal="center" vertical="center"/>
    </xf>
    <xf numFmtId="0" fontId="4" fillId="0" borderId="0" xfId="3" applyFont="1" applyAlignment="1" applyProtection="1">
      <alignment vertical="center"/>
    </xf>
    <xf numFmtId="49" fontId="2" fillId="0" borderId="0" xfId="1" applyNumberFormat="1" applyFont="1" applyBorder="1" applyAlignment="1" applyProtection="1">
      <alignment horizontal="center" vertical="center" wrapText="1"/>
    </xf>
    <xf numFmtId="49" fontId="3" fillId="0" borderId="0" xfId="4" applyNumberFormat="1" applyFont="1" applyBorder="1" applyAlignment="1" applyProtection="1">
      <alignment horizontal="center" vertical="top" wrapText="1"/>
    </xf>
    <xf numFmtId="0" fontId="7" fillId="0" borderId="0" xfId="4" applyFont="1" applyBorder="1" applyAlignment="1" applyProtection="1">
      <alignment vertical="top" wrapText="1"/>
    </xf>
    <xf numFmtId="0" fontId="4" fillId="0" borderId="0" xfId="4" applyFont="1" applyBorder="1" applyAlignment="1" applyProtection="1">
      <alignment horizontal="center" vertical="top" wrapText="1"/>
    </xf>
    <xf numFmtId="165" fontId="6" fillId="0" borderId="0" xfId="1" applyNumberFormat="1" applyFont="1" applyBorder="1" applyAlignment="1" applyProtection="1">
      <alignment horizontal="center" vertical="top" wrapText="1"/>
    </xf>
    <xf numFmtId="165" fontId="11" fillId="0" borderId="0" xfId="1" applyNumberFormat="1" applyFont="1" applyBorder="1" applyAlignment="1" applyProtection="1">
      <alignment horizontal="center" vertical="top" wrapText="1"/>
    </xf>
    <xf numFmtId="49" fontId="2" fillId="0" borderId="0" xfId="1" applyNumberFormat="1" applyFont="1" applyAlignment="1" applyProtection="1">
      <alignment horizontal="center" vertical="center" wrapText="1"/>
    </xf>
    <xf numFmtId="49" fontId="3" fillId="0" borderId="0" xfId="4" applyNumberFormat="1" applyFont="1" applyAlignment="1" applyProtection="1">
      <alignment horizontal="center" vertical="top" wrapText="1"/>
    </xf>
    <xf numFmtId="0" fontId="4" fillId="0" borderId="0" xfId="0" applyFont="1" applyAlignment="1" applyProtection="1">
      <alignment vertical="top" wrapText="1"/>
    </xf>
    <xf numFmtId="165" fontId="6" fillId="0" borderId="0" xfId="1" applyNumberFormat="1" applyFont="1" applyBorder="1" applyAlignment="1" applyProtection="1">
      <alignment horizontal="center" vertical="top" wrapText="1"/>
      <protection locked="0"/>
    </xf>
    <xf numFmtId="164" fontId="15" fillId="0" borderId="0" xfId="5" applyNumberFormat="1" applyFont="1" applyAlignment="1" applyProtection="1">
      <alignment vertical="top"/>
    </xf>
    <xf numFmtId="0" fontId="7" fillId="0" borderId="0" xfId="4" applyFont="1" applyAlignment="1" applyProtection="1">
      <alignment vertical="top" wrapText="1"/>
    </xf>
    <xf numFmtId="0" fontId="7" fillId="0" borderId="0" xfId="4" applyFont="1" applyAlignment="1" applyProtection="1">
      <alignment horizontal="center" vertical="top" wrapText="1"/>
    </xf>
    <xf numFmtId="166" fontId="11" fillId="0" borderId="0" xfId="1" applyNumberFormat="1" applyFont="1" applyAlignment="1" applyProtection="1">
      <alignment horizontal="center" vertical="top" wrapText="1"/>
      <protection locked="0"/>
    </xf>
    <xf numFmtId="49" fontId="11" fillId="0" borderId="0" xfId="1" applyNumberFormat="1" applyFont="1" applyAlignment="1" applyProtection="1">
      <alignment horizontal="center" vertical="top" wrapText="1"/>
    </xf>
    <xf numFmtId="0" fontId="4" fillId="0" borderId="0" xfId="4" applyFont="1" applyAlignment="1" applyProtection="1">
      <alignment horizontal="center" vertical="top" wrapText="1"/>
    </xf>
    <xf numFmtId="49" fontId="11" fillId="0" borderId="0" xfId="1" applyNumberFormat="1" applyFont="1" applyAlignment="1" applyProtection="1">
      <alignment horizontal="center" vertical="top" wrapText="1"/>
      <protection locked="0"/>
    </xf>
    <xf numFmtId="9" fontId="4" fillId="0" borderId="0" xfId="3" applyNumberFormat="1" applyFont="1" applyAlignment="1" applyProtection="1">
      <alignment horizontal="center" vertical="center"/>
    </xf>
    <xf numFmtId="49" fontId="3" fillId="0" borderId="1" xfId="4" applyNumberFormat="1" applyFont="1" applyBorder="1" applyAlignment="1" applyProtection="1">
      <alignment horizontal="center" vertical="top" wrapText="1"/>
    </xf>
    <xf numFmtId="0" fontId="7" fillId="0" borderId="1" xfId="4" applyFont="1" applyBorder="1" applyAlignment="1" applyProtection="1">
      <alignment vertical="top" wrapText="1"/>
    </xf>
    <xf numFmtId="0" fontId="4" fillId="0" borderId="1" xfId="4" applyFont="1" applyBorder="1" applyAlignment="1" applyProtection="1">
      <alignment horizontal="center" vertical="top" wrapText="1"/>
    </xf>
    <xf numFmtId="165" fontId="6" fillId="0" borderId="1" xfId="1" applyNumberFormat="1" applyFont="1" applyBorder="1" applyAlignment="1" applyProtection="1">
      <alignment horizontal="center" vertical="top" wrapText="1"/>
      <protection locked="0"/>
    </xf>
    <xf numFmtId="165" fontId="11" fillId="0" borderId="1" xfId="1" applyNumberFormat="1" applyFont="1" applyBorder="1" applyAlignment="1" applyProtection="1">
      <alignment horizontal="center" vertical="top" wrapText="1"/>
    </xf>
    <xf numFmtId="0" fontId="4" fillId="0" borderId="1" xfId="0" applyFont="1" applyBorder="1" applyAlignment="1" applyProtection="1">
      <alignment vertical="top" wrapText="1"/>
    </xf>
    <xf numFmtId="0" fontId="4" fillId="0" borderId="1" xfId="0" applyFont="1" applyBorder="1" applyAlignment="1" applyProtection="1">
      <alignment horizontal="center" vertical="top"/>
    </xf>
    <xf numFmtId="0" fontId="4" fillId="0" borderId="0" xfId="0" applyFont="1" applyBorder="1" applyAlignment="1" applyProtection="1">
      <alignment vertical="top" wrapText="1"/>
    </xf>
    <xf numFmtId="0" fontId="4" fillId="0" borderId="0" xfId="0" applyFont="1" applyBorder="1" applyAlignment="1" applyProtection="1">
      <alignment horizontal="center" vertical="top"/>
    </xf>
    <xf numFmtId="166" fontId="11" fillId="0" borderId="0" xfId="1" applyNumberFormat="1" applyFont="1" applyBorder="1" applyAlignment="1" applyProtection="1">
      <alignment horizontal="center" vertical="top" wrapText="1"/>
      <protection locked="0"/>
    </xf>
    <xf numFmtId="49" fontId="11" fillId="0" borderId="2" xfId="1" applyNumberFormat="1" applyFont="1" applyBorder="1" applyAlignment="1" applyProtection="1">
      <alignment horizontal="center" vertical="top" wrapText="1"/>
      <protection locked="0"/>
    </xf>
    <xf numFmtId="0" fontId="4" fillId="0" borderId="0" xfId="4" applyFont="1" applyAlignment="1" applyProtection="1">
      <alignment vertical="top" wrapText="1"/>
    </xf>
    <xf numFmtId="49" fontId="2" fillId="0" borderId="1" xfId="1" applyNumberFormat="1" applyFont="1" applyFill="1" applyBorder="1" applyAlignment="1" applyProtection="1">
      <alignment horizontal="center" vertical="center" wrapText="1"/>
    </xf>
    <xf numFmtId="165" fontId="6" fillId="0" borderId="1" xfId="1" applyNumberFormat="1" applyFont="1" applyFill="1" applyBorder="1" applyAlignment="1" applyProtection="1">
      <alignment horizontal="center" vertical="top" wrapText="1"/>
      <protection locked="0"/>
    </xf>
    <xf numFmtId="165" fontId="11" fillId="0" borderId="1" xfId="1" applyNumberFormat="1" applyFont="1" applyFill="1" applyBorder="1" applyAlignment="1" applyProtection="1">
      <alignment horizontal="center" vertical="top" wrapText="1"/>
    </xf>
    <xf numFmtId="0" fontId="4" fillId="0" borderId="0" xfId="3" applyFont="1" applyFill="1" applyAlignment="1" applyProtection="1">
      <alignment horizontal="right" vertical="center"/>
    </xf>
    <xf numFmtId="0" fontId="4" fillId="0" borderId="0" xfId="3" applyFont="1" applyFill="1" applyAlignment="1" applyProtection="1">
      <alignment horizontal="center" vertical="center"/>
    </xf>
    <xf numFmtId="0" fontId="5" fillId="0" borderId="0" xfId="3" applyFont="1" applyFill="1" applyAlignment="1" applyProtection="1">
      <alignment horizontal="center" vertical="center"/>
    </xf>
    <xf numFmtId="0" fontId="4" fillId="0" borderId="0" xfId="3" applyFont="1" applyFill="1" applyAlignment="1" applyProtection="1">
      <alignment vertical="center"/>
    </xf>
    <xf numFmtId="49" fontId="2" fillId="0" borderId="0" xfId="1" applyNumberFormat="1" applyFont="1" applyFill="1" applyBorder="1" applyAlignment="1" applyProtection="1">
      <alignment horizontal="center" vertical="center" wrapText="1"/>
    </xf>
    <xf numFmtId="165" fontId="6" fillId="0" borderId="0" xfId="1" applyNumberFormat="1" applyFont="1" applyFill="1" applyBorder="1" applyAlignment="1" applyProtection="1">
      <alignment horizontal="center" vertical="top" wrapText="1"/>
      <protection locked="0"/>
    </xf>
    <xf numFmtId="165" fontId="11" fillId="0" borderId="0" xfId="1" applyNumberFormat="1" applyFont="1" applyFill="1" applyBorder="1" applyAlignment="1" applyProtection="1">
      <alignment horizontal="center" vertical="top" wrapText="1"/>
    </xf>
    <xf numFmtId="0" fontId="16" fillId="0" borderId="0" xfId="5" applyFont="1" applyFill="1" applyAlignment="1" applyProtection="1">
      <alignment vertical="center"/>
    </xf>
    <xf numFmtId="49" fontId="3" fillId="0" borderId="1" xfId="3" applyNumberFormat="1" applyFont="1" applyBorder="1" applyAlignment="1" applyProtection="1">
      <alignment vertical="center"/>
    </xf>
    <xf numFmtId="165" fontId="11" fillId="0" borderId="1" xfId="1" applyNumberFormat="1" applyFont="1" applyBorder="1" applyAlignment="1" applyProtection="1">
      <alignment horizontal="center" vertical="top" wrapText="1"/>
      <protection locked="0"/>
    </xf>
    <xf numFmtId="49" fontId="11" fillId="0" borderId="1" xfId="1" applyNumberFormat="1" applyFont="1" applyBorder="1" applyAlignment="1" applyProtection="1">
      <alignment horizontal="center" vertical="top" wrapText="1"/>
    </xf>
    <xf numFmtId="0" fontId="17" fillId="0" borderId="0" xfId="0" applyFont="1" applyAlignment="1">
      <alignment textRotation="255" wrapText="1"/>
    </xf>
    <xf numFmtId="0" fontId="10" fillId="0" borderId="0" xfId="3" applyFont="1" applyAlignment="1" applyProtection="1">
      <alignment vertical="center"/>
    </xf>
    <xf numFmtId="165" fontId="6" fillId="0" borderId="0" xfId="1" applyNumberFormat="1" applyFont="1" applyAlignment="1" applyProtection="1">
      <alignment horizontal="center" vertical="top" wrapText="1"/>
      <protection locked="0"/>
    </xf>
    <xf numFmtId="49" fontId="10" fillId="0" borderId="0" xfId="1" applyNumberFormat="1" applyFont="1" applyAlignment="1" applyProtection="1">
      <alignment horizontal="center" vertical="center"/>
    </xf>
    <xf numFmtId="166" fontId="4" fillId="0" borderId="0" xfId="1" applyNumberFormat="1" applyFont="1" applyAlignment="1" applyProtection="1">
      <alignment horizontal="center" vertical="top"/>
      <protection locked="0"/>
    </xf>
    <xf numFmtId="167" fontId="4" fillId="0" borderId="0" xfId="1" applyNumberFormat="1" applyFont="1" applyAlignment="1" applyProtection="1">
      <alignment horizontal="center" vertical="top"/>
    </xf>
    <xf numFmtId="164" fontId="4" fillId="0" borderId="0" xfId="1" applyFont="1" applyAlignment="1" applyProtection="1">
      <alignment horizontal="right" vertical="center"/>
    </xf>
    <xf numFmtId="164" fontId="5" fillId="0" borderId="0" xfId="1" applyFont="1" applyAlignment="1" applyProtection="1">
      <alignment horizontal="center" vertical="center"/>
    </xf>
    <xf numFmtId="164" fontId="4" fillId="0" borderId="0" xfId="1" applyFont="1" applyAlignment="1" applyProtection="1">
      <alignment horizontal="center" vertical="center"/>
    </xf>
    <xf numFmtId="164" fontId="4" fillId="0" borderId="0" xfId="1" applyFont="1" applyAlignment="1" applyProtection="1">
      <alignment vertical="center"/>
    </xf>
    <xf numFmtId="165" fontId="11" fillId="0" borderId="0" xfId="1" applyNumberFormat="1" applyFont="1" applyAlignment="1" applyProtection="1">
      <alignment horizontal="center" vertical="top" wrapText="1"/>
    </xf>
    <xf numFmtId="0" fontId="4" fillId="0" borderId="0" xfId="4" applyFont="1" applyAlignment="1" applyProtection="1">
      <alignment horizontal="center" vertical="center" wrapText="1"/>
    </xf>
    <xf numFmtId="0" fontId="18" fillId="0" borderId="0" xfId="0" applyFont="1" applyAlignment="1" applyProtection="1">
      <alignment textRotation="255"/>
    </xf>
    <xf numFmtId="0" fontId="4" fillId="0" borderId="0" xfId="4" applyNumberFormat="1" applyFont="1" applyAlignment="1" applyProtection="1">
      <alignment vertical="top" wrapText="1"/>
    </xf>
    <xf numFmtId="49" fontId="10" fillId="0" borderId="1" xfId="1" applyNumberFormat="1" applyFont="1" applyBorder="1" applyAlignment="1" applyProtection="1">
      <alignment horizontal="center" vertical="center"/>
    </xf>
    <xf numFmtId="49" fontId="3" fillId="0" borderId="1" xfId="1" applyNumberFormat="1" applyFont="1" applyBorder="1" applyAlignment="1" applyProtection="1">
      <alignment horizontal="center" vertical="center"/>
    </xf>
    <xf numFmtId="49" fontId="11" fillId="0" borderId="1" xfId="1" applyNumberFormat="1" applyFont="1" applyBorder="1" applyAlignment="1" applyProtection="1">
      <alignment horizontal="left" vertical="top" wrapText="1"/>
    </xf>
    <xf numFmtId="49" fontId="4" fillId="0" borderId="1" xfId="1" applyNumberFormat="1" applyFont="1" applyBorder="1" applyAlignment="1" applyProtection="1">
      <alignment horizontal="center" vertical="center"/>
    </xf>
    <xf numFmtId="49" fontId="4" fillId="0" borderId="1" xfId="1" applyNumberFormat="1" applyFont="1" applyBorder="1" applyAlignment="1" applyProtection="1">
      <alignment horizontal="center" vertical="center"/>
      <protection locked="0"/>
    </xf>
    <xf numFmtId="49" fontId="4" fillId="0" borderId="0" xfId="1" applyNumberFormat="1" applyFont="1" applyAlignment="1" applyProtection="1">
      <alignment horizontal="center" vertical="center"/>
    </xf>
    <xf numFmtId="49" fontId="5" fillId="0" borderId="0" xfId="1" applyNumberFormat="1" applyFont="1" applyAlignment="1" applyProtection="1">
      <alignment horizontal="center" vertical="center"/>
    </xf>
    <xf numFmtId="1" fontId="4" fillId="0" borderId="0" xfId="4" applyNumberFormat="1" applyFont="1" applyAlignment="1" applyProtection="1">
      <alignment horizontal="center" vertical="top" wrapText="1"/>
    </xf>
    <xf numFmtId="49" fontId="3" fillId="0" borderId="0" xfId="6" applyNumberFormat="1" applyFont="1" applyAlignment="1" applyProtection="1">
      <alignment horizontal="center" vertical="top"/>
    </xf>
    <xf numFmtId="0" fontId="7" fillId="0" borderId="0" xfId="6" applyFont="1" applyAlignment="1" applyProtection="1">
      <alignment vertical="top" wrapText="1"/>
    </xf>
    <xf numFmtId="0" fontId="7" fillId="0" borderId="0" xfId="6" applyFont="1" applyAlignment="1" applyProtection="1">
      <alignment horizontal="center" vertical="top"/>
    </xf>
    <xf numFmtId="168" fontId="4" fillId="0" borderId="0" xfId="1" applyNumberFormat="1" applyFont="1" applyAlignment="1" applyProtection="1">
      <alignment horizontal="center" vertical="top"/>
      <protection locked="0"/>
    </xf>
    <xf numFmtId="0" fontId="4" fillId="0" borderId="0" xfId="6" applyFont="1" applyAlignment="1" applyProtection="1">
      <alignment vertical="top" wrapText="1"/>
    </xf>
    <xf numFmtId="0" fontId="4" fillId="0" borderId="0" xfId="6" applyFont="1" applyAlignment="1" applyProtection="1">
      <alignment horizontal="center" vertical="top"/>
    </xf>
    <xf numFmtId="49" fontId="3" fillId="0" borderId="0" xfId="4" applyNumberFormat="1" applyFont="1" applyFill="1" applyBorder="1" applyAlignment="1" applyProtection="1">
      <alignment horizontal="center" vertical="top" wrapText="1"/>
    </xf>
    <xf numFmtId="0" fontId="7" fillId="0" borderId="0" xfId="4" applyFont="1" applyFill="1" applyBorder="1" applyAlignment="1" applyProtection="1">
      <alignment horizontal="left" vertical="top" wrapText="1"/>
    </xf>
    <xf numFmtId="0" fontId="7" fillId="0" borderId="0" xfId="4" applyFont="1" applyFill="1" applyBorder="1" applyAlignment="1" applyProtection="1">
      <alignment horizontal="center" vertical="top" wrapText="1"/>
    </xf>
    <xf numFmtId="166" fontId="7" fillId="0" borderId="0" xfId="4" applyNumberFormat="1" applyFont="1" applyFill="1" applyBorder="1" applyAlignment="1" applyProtection="1">
      <alignment horizontal="center" vertical="top" wrapText="1"/>
      <protection locked="0"/>
    </xf>
    <xf numFmtId="0" fontId="4" fillId="0" borderId="0" xfId="0" applyFont="1" applyFill="1" applyBorder="1" applyAlignment="1" applyProtection="1">
      <alignment vertical="top" wrapText="1"/>
    </xf>
    <xf numFmtId="3" fontId="4" fillId="0" borderId="0" xfId="0" applyNumberFormat="1" applyFont="1" applyFill="1" applyBorder="1" applyAlignment="1" applyProtection="1">
      <alignment horizontal="center" vertical="top" wrapText="1"/>
    </xf>
    <xf numFmtId="166" fontId="6" fillId="0" borderId="0" xfId="1" applyNumberFormat="1" applyFont="1" applyFill="1" applyBorder="1" applyAlignment="1" applyProtection="1">
      <alignment horizontal="center" vertical="top" wrapText="1"/>
      <protection locked="0"/>
    </xf>
    <xf numFmtId="166" fontId="11" fillId="0" borderId="0" xfId="1" applyNumberFormat="1" applyFont="1" applyFill="1" applyBorder="1" applyAlignment="1" applyProtection="1">
      <alignment horizontal="center" vertical="top" wrapText="1"/>
      <protection locked="0"/>
    </xf>
    <xf numFmtId="49" fontId="11" fillId="0" borderId="0" xfId="1" applyNumberFormat="1" applyFont="1" applyFill="1" applyBorder="1" applyAlignment="1" applyProtection="1">
      <alignment horizontal="center" vertical="top" wrapText="1"/>
    </xf>
    <xf numFmtId="0" fontId="4" fillId="0" borderId="0" xfId="0" applyFont="1" applyAlignment="1" applyProtection="1">
      <alignment textRotation="255"/>
    </xf>
    <xf numFmtId="49" fontId="20" fillId="0" borderId="0" xfId="1" applyNumberFormat="1" applyFont="1" applyAlignment="1" applyProtection="1">
      <alignment horizontal="center" vertical="center"/>
    </xf>
    <xf numFmtId="49" fontId="3" fillId="0" borderId="0" xfId="0" applyNumberFormat="1" applyFont="1" applyFill="1" applyBorder="1" applyAlignment="1" applyProtection="1">
      <alignment horizontal="center" vertical="top"/>
    </xf>
    <xf numFmtId="0" fontId="7" fillId="0" borderId="0" xfId="0" applyFont="1" applyFill="1" applyBorder="1" applyAlignment="1" applyProtection="1">
      <alignment vertical="top" wrapText="1"/>
    </xf>
    <xf numFmtId="3" fontId="7" fillId="0" borderId="0" xfId="0" applyNumberFormat="1" applyFont="1" applyFill="1" applyBorder="1" applyAlignment="1" applyProtection="1">
      <alignment horizontal="center" vertical="top" wrapText="1"/>
    </xf>
    <xf numFmtId="0" fontId="4" fillId="0" borderId="0" xfId="1" applyNumberFormat="1" applyFont="1" applyFill="1" applyBorder="1" applyAlignment="1" applyProtection="1">
      <alignment vertical="center"/>
    </xf>
    <xf numFmtId="49" fontId="3" fillId="0" borderId="0" xfId="3" applyNumberFormat="1" applyFont="1" applyAlignment="1" applyProtection="1">
      <alignment horizontal="center" vertical="center"/>
    </xf>
    <xf numFmtId="49" fontId="4" fillId="0" borderId="0" xfId="1" applyNumberFormat="1" applyFont="1" applyAlignment="1" applyProtection="1">
      <alignment vertical="center"/>
    </xf>
    <xf numFmtId="166" fontId="4" fillId="0" borderId="0" xfId="3" applyNumberFormat="1" applyFont="1" applyAlignment="1" applyProtection="1">
      <alignment horizontal="center" vertical="center"/>
      <protection locked="0"/>
    </xf>
    <xf numFmtId="167" fontId="7" fillId="0" borderId="0" xfId="3" applyNumberFormat="1" applyFont="1" applyAlignment="1" applyProtection="1">
      <alignment horizontal="center" vertical="center"/>
    </xf>
    <xf numFmtId="0" fontId="11" fillId="0" borderId="0" xfId="0" applyFont="1" applyFill="1" applyBorder="1" applyAlignment="1" applyProtection="1">
      <alignment horizontal="left" vertical="top" wrapText="1"/>
    </xf>
    <xf numFmtId="166" fontId="4" fillId="0" borderId="0" xfId="1" applyNumberFormat="1" applyFont="1" applyBorder="1" applyAlignment="1" applyProtection="1">
      <alignment horizontal="center" vertical="top"/>
      <protection locked="0"/>
    </xf>
    <xf numFmtId="0" fontId="6" fillId="0" borderId="0" xfId="0" applyFont="1" applyFill="1" applyBorder="1" applyAlignment="1" applyProtection="1">
      <alignment horizontal="left" vertical="top" wrapText="1"/>
    </xf>
    <xf numFmtId="49" fontId="2" fillId="0" borderId="2" xfId="1" applyNumberFormat="1" applyFont="1" applyBorder="1" applyAlignment="1" applyProtection="1">
      <alignment horizontal="center" vertical="top" wrapText="1"/>
    </xf>
    <xf numFmtId="49" fontId="21" fillId="0" borderId="0" xfId="1" applyNumberFormat="1" applyFont="1" applyAlignment="1" applyProtection="1">
      <alignment horizontal="center" vertical="center"/>
    </xf>
    <xf numFmtId="0" fontId="22" fillId="0" borderId="0" xfId="6" applyNumberFormat="1" applyFont="1" applyAlignment="1" applyProtection="1">
      <alignment horizontal="center" vertical="center"/>
    </xf>
    <xf numFmtId="0" fontId="23" fillId="0" borderId="0" xfId="6" applyFont="1" applyAlignment="1" applyProtection="1">
      <alignment vertical="top" wrapText="1"/>
    </xf>
    <xf numFmtId="0" fontId="22" fillId="0" borderId="0" xfId="6" applyFont="1" applyAlignment="1" applyProtection="1">
      <alignment horizontal="center" vertical="top"/>
    </xf>
    <xf numFmtId="168" fontId="21" fillId="0" borderId="0" xfId="1" applyNumberFormat="1" applyFont="1" applyAlignment="1" applyProtection="1">
      <alignment horizontal="center" vertical="center"/>
      <protection locked="0"/>
    </xf>
    <xf numFmtId="167" fontId="21" fillId="0" borderId="0" xfId="1" applyNumberFormat="1" applyFont="1" applyAlignment="1" applyProtection="1">
      <alignment horizontal="center" vertical="center"/>
    </xf>
    <xf numFmtId="164" fontId="21" fillId="0" borderId="0" xfId="1" applyFont="1" applyAlignment="1" applyProtection="1">
      <alignment horizontal="right" vertical="center"/>
    </xf>
    <xf numFmtId="164" fontId="21" fillId="0" borderId="0" xfId="1" applyFont="1" applyAlignment="1" applyProtection="1">
      <alignment vertical="center"/>
    </xf>
    <xf numFmtId="49" fontId="3" fillId="0" borderId="2" xfId="1" applyNumberFormat="1" applyFont="1" applyFill="1" applyBorder="1" applyAlignment="1" applyProtection="1">
      <alignment horizontal="center" vertical="top" wrapText="1"/>
    </xf>
    <xf numFmtId="49" fontId="11" fillId="0" borderId="2" xfId="1" applyNumberFormat="1" applyFont="1" applyFill="1" applyBorder="1" applyAlignment="1" applyProtection="1">
      <alignment horizontal="left" vertical="top" wrapText="1"/>
    </xf>
    <xf numFmtId="49" fontId="11" fillId="0" borderId="2" xfId="1" applyNumberFormat="1" applyFont="1" applyFill="1" applyBorder="1" applyAlignment="1" applyProtection="1">
      <alignment horizontal="center" vertical="top" wrapText="1"/>
    </xf>
    <xf numFmtId="166" fontId="11" fillId="0" borderId="2" xfId="1" applyNumberFormat="1" applyFont="1" applyFill="1" applyBorder="1" applyAlignment="1" applyProtection="1">
      <alignment horizontal="center" vertical="top" wrapText="1"/>
      <protection locked="0"/>
    </xf>
    <xf numFmtId="49" fontId="11" fillId="0" borderId="3" xfId="1" applyNumberFormat="1" applyFont="1" applyFill="1" applyBorder="1" applyAlignment="1" applyProtection="1">
      <alignment horizontal="center" vertical="top" wrapText="1"/>
    </xf>
    <xf numFmtId="49" fontId="3" fillId="0" borderId="0" xfId="0" applyNumberFormat="1" applyFont="1" applyAlignment="1" applyProtection="1">
      <alignment horizontal="center" vertical="top"/>
    </xf>
    <xf numFmtId="49" fontId="4" fillId="0" borderId="0" xfId="1" applyNumberFormat="1" applyFont="1" applyAlignment="1" applyProtection="1">
      <alignment vertical="top"/>
    </xf>
    <xf numFmtId="0" fontId="4" fillId="0" borderId="0" xfId="3" applyFont="1" applyAlignment="1" applyProtection="1">
      <alignment horizontal="center" vertical="top"/>
    </xf>
    <xf numFmtId="49" fontId="6" fillId="0" borderId="0" xfId="1" applyNumberFormat="1" applyFont="1" applyAlignment="1" applyProtection="1">
      <alignment vertical="top" wrapText="1"/>
    </xf>
    <xf numFmtId="49" fontId="2" fillId="0" borderId="4" xfId="1" applyNumberFormat="1" applyFont="1" applyFill="1" applyBorder="1" applyAlignment="1" applyProtection="1">
      <alignment horizontal="center" vertical="center" wrapText="1"/>
    </xf>
    <xf numFmtId="49" fontId="11" fillId="0" borderId="2" xfId="1" applyNumberFormat="1" applyFont="1" applyFill="1" applyBorder="1" applyAlignment="1" applyProtection="1">
      <alignment horizontal="center" vertical="top" wrapText="1"/>
      <protection locked="0"/>
    </xf>
    <xf numFmtId="165" fontId="11" fillId="0" borderId="3" xfId="3" applyNumberFormat="1" applyFont="1" applyFill="1" applyBorder="1" applyAlignment="1" applyProtection="1">
      <alignment horizontal="center" vertical="center" wrapText="1"/>
    </xf>
    <xf numFmtId="49" fontId="3" fillId="0" borderId="0" xfId="1" applyNumberFormat="1" applyFont="1" applyBorder="1" applyAlignment="1" applyProtection="1">
      <alignment horizontal="center" vertical="top" wrapText="1"/>
    </xf>
    <xf numFmtId="49" fontId="11" fillId="0" borderId="0" xfId="1" applyNumberFormat="1" applyFont="1" applyBorder="1" applyAlignment="1" applyProtection="1">
      <alignment vertical="top" wrapText="1"/>
    </xf>
    <xf numFmtId="49" fontId="11" fillId="0" borderId="0" xfId="1" applyNumberFormat="1" applyFont="1" applyBorder="1" applyAlignment="1" applyProtection="1">
      <alignment horizontal="center" vertical="top" wrapText="1"/>
    </xf>
    <xf numFmtId="10" fontId="11" fillId="0" borderId="0" xfId="1" applyNumberFormat="1" applyFont="1" applyBorder="1" applyAlignment="1" applyProtection="1">
      <alignment horizontal="center" vertical="top" wrapText="1"/>
      <protection locked="0"/>
    </xf>
    <xf numFmtId="165" fontId="11" fillId="0" borderId="0" xfId="3" applyNumberFormat="1" applyFont="1" applyBorder="1" applyAlignment="1" applyProtection="1">
      <alignment horizontal="center" vertical="top" wrapText="1"/>
    </xf>
    <xf numFmtId="49" fontId="2" fillId="2" borderId="5" xfId="1" applyNumberFormat="1" applyFont="1" applyFill="1" applyBorder="1" applyAlignment="1" applyProtection="1">
      <alignment horizontal="center" vertical="center" wrapText="1"/>
    </xf>
    <xf numFmtId="49" fontId="3" fillId="2" borderId="6" xfId="1" applyNumberFormat="1" applyFont="1" applyFill="1" applyBorder="1" applyAlignment="1" applyProtection="1">
      <alignment horizontal="center" vertical="center" wrapText="1"/>
    </xf>
    <xf numFmtId="49" fontId="11" fillId="2" borderId="6" xfId="1" applyNumberFormat="1" applyFont="1" applyFill="1" applyBorder="1" applyAlignment="1" applyProtection="1">
      <alignment horizontal="center" vertical="center" wrapText="1"/>
    </xf>
    <xf numFmtId="167" fontId="11" fillId="2" borderId="6" xfId="1" applyNumberFormat="1" applyFont="1" applyFill="1" applyBorder="1" applyAlignment="1" applyProtection="1">
      <alignment horizontal="center" vertical="center" wrapText="1"/>
    </xf>
    <xf numFmtId="165" fontId="11" fillId="2" borderId="7" xfId="3" applyNumberFormat="1" applyFont="1" applyFill="1" applyBorder="1" applyAlignment="1" applyProtection="1">
      <alignment horizontal="center" vertical="center" wrapText="1"/>
    </xf>
    <xf numFmtId="49" fontId="3" fillId="0" borderId="0" xfId="1" applyNumberFormat="1" applyFont="1" applyAlignment="1" applyProtection="1">
      <alignment horizontal="center" vertical="top"/>
    </xf>
    <xf numFmtId="164" fontId="4" fillId="0" borderId="0" xfId="1" applyFont="1" applyAlignment="1" applyProtection="1">
      <alignment horizontal="center" vertical="top"/>
    </xf>
    <xf numFmtId="168" fontId="4" fillId="0" borderId="0" xfId="1" applyNumberFormat="1" applyFont="1" applyAlignment="1" applyProtection="1">
      <alignment horizontal="center" vertical="top"/>
    </xf>
    <xf numFmtId="49" fontId="6" fillId="0" borderId="2" xfId="1" applyNumberFormat="1" applyFont="1" applyBorder="1" applyAlignment="1" applyProtection="1">
      <alignment horizontal="left" vertical="top" wrapText="1"/>
    </xf>
    <xf numFmtId="0" fontId="4" fillId="0" borderId="0" xfId="0" applyFont="1" applyAlignment="1" applyProtection="1">
      <alignment horizontal="left" vertical="center" wrapText="1"/>
    </xf>
  </cellXfs>
  <cellStyles count="7">
    <cellStyle name="Hiperpovezava" xfId="5" builtinId="8"/>
    <cellStyle name="Navadno" xfId="0" builtinId="0"/>
    <cellStyle name="Navadno_P2090_Skender_PGD_PZI" xfId="3" xr:uid="{00000000-0005-0000-0000-000002000000}"/>
    <cellStyle name="Navadno_P409_fic" xfId="1" xr:uid="{00000000-0005-0000-0000-000003000000}"/>
    <cellStyle name="Navadno_POPISSIBKI_V2" xfId="6" xr:uid="{00000000-0005-0000-0000-000004000000}"/>
    <cellStyle name="Navadno_PRAZ" xfId="2" xr:uid="{00000000-0005-0000-0000-000005000000}"/>
    <cellStyle name="Navadno_TUS_Planet popis"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usernames" Target="revisions/userNames.xml"/></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107</xdr:row>
      <xdr:rowOff>0</xdr:rowOff>
    </xdr:from>
    <xdr:to>
      <xdr:col>10</xdr:col>
      <xdr:colOff>304800</xdr:colOff>
      <xdr:row>108</xdr:row>
      <xdr:rowOff>0</xdr:rowOff>
    </xdr:to>
    <xdr:sp macro="" textlink="">
      <xdr:nvSpPr>
        <xdr:cNvPr id="2" name="AutoShape 1" descr="VTIČNICA ZA VLAŽNE PROSTORE, NADOMETNA, Z  ISTIM KLJUČEM">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9134475" y="529209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107</xdr:row>
      <xdr:rowOff>0</xdr:rowOff>
    </xdr:from>
    <xdr:to>
      <xdr:col>10</xdr:col>
      <xdr:colOff>304800</xdr:colOff>
      <xdr:row>108</xdr:row>
      <xdr:rowOff>0</xdr:rowOff>
    </xdr:to>
    <xdr:sp macro="" textlink="">
      <xdr:nvSpPr>
        <xdr:cNvPr id="3" name="AutoShape 9" descr="VTIČNICA ZA VLAŽNE PROSTORE, NADOMETNA, Z  ISTIM KLJUČEM">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9134475" y="529209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3" Type="http://schemas.openxmlformats.org/officeDocument/2006/relationships/revisionLog" Target="revisionLog3.xml"/><Relationship Id="rId7" Type="http://schemas.openxmlformats.org/officeDocument/2006/relationships/revisionLog" Target="revisionLog7.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 Id="rId9" Type="http://schemas.openxmlformats.org/officeDocument/2006/relationships/revisionLog" Target="revisionLog9.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9A14D324-500C-4723-A2FC-BC9C09E7F5E5}" diskRevisions="1" revisionId="165" version="9">
  <header guid="{FC0B333F-2673-4932-9A11-7D42B920BCD4}" dateTime="2020-06-15T12:14:55" maxSheetId="4" userName="Janez Gomboc" r:id="rId1">
    <sheetIdMap count="3">
      <sheetId val="1"/>
      <sheetId val="2"/>
      <sheetId val="3"/>
    </sheetIdMap>
  </header>
  <header guid="{8F18ED39-496D-4AC2-9789-4BB12C08F0CF}" dateTime="2020-06-15T12:18:28" maxSheetId="4" userName="Janez Gomboc" r:id="rId2" minRId="1">
    <sheetIdMap count="3">
      <sheetId val="1"/>
      <sheetId val="2"/>
      <sheetId val="3"/>
    </sheetIdMap>
  </header>
  <header guid="{6859E0AA-C78C-464E-A7C8-9A77681D5947}" dateTime="2020-06-15T12:35:17" maxSheetId="4" userName="Janez Gomboc" r:id="rId3" minRId="2">
    <sheetIdMap count="3">
      <sheetId val="1"/>
      <sheetId val="2"/>
      <sheetId val="3"/>
    </sheetIdMap>
  </header>
  <header guid="{F54D7958-7CCB-4A45-9838-D3096BE276A7}" dateTime="2020-06-15T13:42:01" maxSheetId="4" userName="Pivar" r:id="rId4" minRId="3" maxRId="97">
    <sheetIdMap count="3">
      <sheetId val="1"/>
      <sheetId val="2"/>
      <sheetId val="3"/>
    </sheetIdMap>
  </header>
  <header guid="{FA04CD1A-4DF2-466E-A237-875326C55767}" dateTime="2020-06-16T13:48:27" maxSheetId="4" userName="Janez Gomboc" r:id="rId5" minRId="98" maxRId="105">
    <sheetIdMap count="3">
      <sheetId val="1"/>
      <sheetId val="2"/>
      <sheetId val="3"/>
    </sheetIdMap>
  </header>
  <header guid="{A1218660-829D-4851-8B6C-2657626DF9A3}" dateTime="2020-06-16T14:14:20" maxSheetId="4" userName="Pivar" r:id="rId6" minRId="106" maxRId="156">
    <sheetIdMap count="3">
      <sheetId val="1"/>
      <sheetId val="2"/>
      <sheetId val="3"/>
    </sheetIdMap>
  </header>
  <header guid="{2943C306-B213-4D98-84C9-4B760A21997A}" dateTime="2020-06-16T14:15:17" maxSheetId="4" userName="Pivar" r:id="rId7" minRId="158" maxRId="159">
    <sheetIdMap count="3">
      <sheetId val="1"/>
      <sheetId val="2"/>
      <sheetId val="3"/>
    </sheetIdMap>
  </header>
  <header guid="{6FA3376C-99DE-4E1D-A2BD-4761EAC911B4}" dateTime="2020-06-16T14:24:15" maxSheetId="4" userName="Pivar" r:id="rId8" minRId="160" maxRId="161">
    <sheetIdMap count="3">
      <sheetId val="1"/>
      <sheetId val="2"/>
      <sheetId val="3"/>
    </sheetIdMap>
  </header>
  <header guid="{9A14D324-500C-4723-A2FC-BC9C09E7F5E5}" dateTime="2020-06-16T14:30:28" maxSheetId="4" userName="Pivar" r:id="rId9" minRId="163" maxRId="164">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C210" t="inlineStr">
      <is>
        <t>Rušenje - dolbljenje betonskega tlaka - estriha za izvedbo talne povezave instalacij  (6 PVC cevi 75mm) z obbetoniranjem in popravilom finalnega tlaka</t>
      </is>
    </oc>
    <nc r="C210" t="inlineStr">
      <is>
        <t>Rušenje - dolbljenje betonskega tlaka - estriha za izvedbo talne povezave instalacij  (za 6 PVC cevi 75mm) z obbetoniranjem in popravilom finalnega tlaka</t>
      </is>
    </nc>
  </rcc>
  <rcv guid="{8D72A575-982C-4DF3-9142-FCAF6358EED8}" action="delete"/>
  <rcv guid="{8D72A575-982C-4DF3-9142-FCAF6358EED8}"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 sId="1">
    <oc r="C208" t="inlineStr">
      <is>
        <t xml:space="preserve">Dolblenje kanalov za polaganje nove instalacije s ponovnim ometom - zapolnjenjem, izravnavo in kitanjem pvršin </t>
      </is>
    </oc>
    <nc r="C208" t="inlineStr">
      <is>
        <t xml:space="preserve">Dolblenje kanalov za polaganje nove instalacije s ponovnim ometom - zapolnjenjem, izravnavo in kitanjem površin </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 sId="1">
    <oc r="I13">
      <v>216.4</v>
    </oc>
    <nc r="I13"/>
  </rcc>
  <rcc rId="4" sId="1">
    <oc r="J13">
      <f>D13*I13</f>
    </oc>
    <nc r="J13"/>
  </rcc>
  <rcc rId="5" sId="1">
    <oc r="I14">
      <v>88.33</v>
    </oc>
    <nc r="I14"/>
  </rcc>
  <rcc rId="6" sId="1">
    <oc r="J14">
      <f>D14*I14</f>
    </oc>
    <nc r="J14"/>
  </rcc>
  <rcc rId="7" sId="1">
    <oc r="I15">
      <v>100</v>
    </oc>
    <nc r="I15"/>
  </rcc>
  <rcc rId="8" sId="1">
    <oc r="J15">
      <f>D15*I15</f>
    </oc>
    <nc r="J15"/>
  </rcc>
  <rcc rId="9" sId="1">
    <oc r="I16">
      <v>30.52</v>
    </oc>
    <nc r="I16"/>
  </rcc>
  <rcc rId="10" sId="1">
    <oc r="J16">
      <f>D16*I16</f>
    </oc>
    <nc r="J16"/>
  </rcc>
  <rcc rId="11" sId="1">
    <oc r="I17">
      <v>43.72</v>
    </oc>
    <nc r="I17"/>
  </rcc>
  <rcc rId="12" sId="1">
    <oc r="J17">
      <f>D17*I17</f>
    </oc>
    <nc r="J17"/>
  </rcc>
  <rcc rId="13" sId="1" numFmtId="13">
    <oc r="I18">
      <v>0.05</v>
    </oc>
    <nc r="I18"/>
  </rcc>
  <rcc rId="14" sId="1">
    <oc r="J18">
      <f>SUM(J13:J17)*0.05</f>
    </oc>
    <nc r="J18"/>
  </rcc>
  <rcc rId="15" sId="1">
    <oc r="J19">
      <f>SUM(J13:J18)</f>
    </oc>
    <nc r="J19"/>
  </rcc>
  <rcc rId="16" sId="1">
    <oc r="I22">
      <v>127</v>
    </oc>
    <nc r="I22"/>
  </rcc>
  <rcc rId="17" sId="1">
    <oc r="J22">
      <f>D22*I22</f>
    </oc>
    <nc r="J22"/>
  </rcc>
  <rcc rId="18" sId="1">
    <oc r="I23">
      <v>28.55</v>
    </oc>
    <nc r="I23"/>
  </rcc>
  <rcc rId="19" sId="1">
    <oc r="J23">
      <f>D23*I23</f>
    </oc>
    <nc r="J23"/>
  </rcc>
  <rcc rId="20" sId="1">
    <oc r="I24">
      <v>100</v>
    </oc>
    <nc r="I24"/>
  </rcc>
  <rcc rId="21" sId="1">
    <oc r="J24">
      <f>D24*I24</f>
    </oc>
    <nc r="J24"/>
  </rcc>
  <rcc rId="22" sId="1">
    <oc r="I25">
      <v>8.5</v>
    </oc>
    <nc r="I25"/>
  </rcc>
  <rcc rId="23" sId="1">
    <oc r="J25">
      <f>D25*I25</f>
    </oc>
    <nc r="J25"/>
  </rcc>
  <rcc rId="24" sId="1">
    <oc r="I26">
      <v>3.25</v>
    </oc>
    <nc r="I26"/>
  </rcc>
  <rcc rId="25" sId="1">
    <oc r="J26">
      <f>D26*I26</f>
    </oc>
    <nc r="J26"/>
  </rcc>
  <rcc rId="26" sId="1">
    <oc r="I27">
      <v>3.25</v>
    </oc>
    <nc r="I27"/>
  </rcc>
  <rcc rId="27" sId="1">
    <oc r="J27">
      <f>D27*I27</f>
    </oc>
    <nc r="J27"/>
  </rcc>
  <rcc rId="28" sId="1">
    <oc r="I28">
      <v>17.88</v>
    </oc>
    <nc r="I28"/>
  </rcc>
  <rcc rId="29" sId="1">
    <oc r="J28">
      <f>D28*I28</f>
    </oc>
    <nc r="J28"/>
  </rcc>
  <rcc rId="30" sId="1">
    <oc r="I29">
      <v>24.6</v>
    </oc>
    <nc r="I29"/>
  </rcc>
  <rcc rId="31" sId="1">
    <oc r="J29">
      <f>D29*I29</f>
    </oc>
    <nc r="J29"/>
  </rcc>
  <rcc rId="32" sId="1">
    <oc r="I30">
      <v>100</v>
    </oc>
    <nc r="I30"/>
  </rcc>
  <rcc rId="33" sId="1">
    <oc r="J30">
      <f>D30*I30</f>
    </oc>
    <nc r="J30"/>
  </rcc>
  <rcc rId="34" sId="1">
    <oc r="I31">
      <v>3.25</v>
    </oc>
    <nc r="I31"/>
  </rcc>
  <rcc rId="35" sId="1">
    <oc r="J31">
      <f>D31*I31</f>
    </oc>
    <nc r="J31"/>
  </rcc>
  <rcc rId="36" sId="1">
    <oc r="I32">
      <v>8.5</v>
    </oc>
    <nc r="I32"/>
  </rcc>
  <rcc rId="37" sId="1">
    <oc r="J32">
      <f>D32*I32</f>
    </oc>
    <nc r="J32"/>
  </rcc>
  <rcc rId="38" sId="1">
    <oc r="I33">
      <v>22.4</v>
    </oc>
    <nc r="I33"/>
  </rcc>
  <rcc rId="39" sId="1">
    <oc r="J33">
      <f>D33*I33</f>
    </oc>
    <nc r="J33"/>
  </rcc>
  <rcc rId="40" sId="1">
    <oc r="I34">
      <f>SUM(J22:J33)</f>
    </oc>
    <nc r="I34"/>
  </rcc>
  <rcc rId="41" sId="1">
    <oc r="J34">
      <f>I34*1.3</f>
    </oc>
    <nc r="J34"/>
  </rcc>
  <rcc rId="42" sId="1">
    <oc r="I38">
      <v>127</v>
    </oc>
    <nc r="I38"/>
  </rcc>
  <rcc rId="43" sId="1">
    <oc r="J38">
      <f>D38*I38</f>
    </oc>
    <nc r="J38"/>
  </rcc>
  <rcc rId="44" sId="1">
    <oc r="I39">
      <v>28.55</v>
    </oc>
    <nc r="I39"/>
  </rcc>
  <rcc rId="45" sId="1">
    <oc r="J39">
      <f>D39*I39</f>
    </oc>
    <nc r="J39"/>
  </rcc>
  <rcc rId="46" sId="1">
    <oc r="I40">
      <v>100</v>
    </oc>
    <nc r="I40"/>
  </rcc>
  <rcc rId="47" sId="1">
    <oc r="J40">
      <f>D40*I40</f>
    </oc>
    <nc r="J40"/>
  </rcc>
  <rcc rId="48" sId="1">
    <oc r="I41">
      <v>3.25</v>
    </oc>
    <nc r="I41"/>
  </rcc>
  <rcc rId="49" sId="1">
    <oc r="J41">
      <f>D41*I41</f>
    </oc>
    <nc r="J41"/>
  </rcc>
  <rcc rId="50" sId="1">
    <oc r="I42">
      <v>3.25</v>
    </oc>
    <nc r="I42"/>
  </rcc>
  <rcc rId="51" sId="1">
    <oc r="J42">
      <f>D42*I42</f>
    </oc>
    <nc r="J42"/>
  </rcc>
  <rcc rId="52" sId="1">
    <oc r="I43">
      <v>17.88</v>
    </oc>
    <nc r="I43"/>
  </rcc>
  <rcc rId="53" sId="1">
    <oc r="J43">
      <f>D43*I43</f>
    </oc>
    <nc r="J43"/>
  </rcc>
  <rcc rId="54" sId="1">
    <oc r="I44">
      <v>30.52</v>
    </oc>
    <nc r="I44"/>
  </rcc>
  <rcc rId="55" sId="1">
    <oc r="J44">
      <f>D44*I44</f>
    </oc>
    <nc r="J44"/>
  </rcc>
  <rcc rId="56" sId="1">
    <oc r="I45">
      <v>55.1</v>
    </oc>
    <nc r="I45"/>
  </rcc>
  <rcc rId="57" sId="1">
    <oc r="J45">
      <f>D45*I45</f>
    </oc>
    <nc r="J45"/>
  </rcc>
  <rcc rId="58" sId="1">
    <oc r="I46">
      <v>78.53</v>
    </oc>
    <nc r="I46"/>
  </rcc>
  <rcc rId="59" sId="1">
    <oc r="J46">
      <f>D46*I46</f>
    </oc>
    <nc r="J46"/>
  </rcc>
  <rcc rId="60" sId="1">
    <oc r="I47">
      <v>9.3000000000000007</v>
    </oc>
    <nc r="I47"/>
  </rcc>
  <rcc rId="61" sId="1">
    <oc r="J47">
      <f>D47*I47</f>
    </oc>
    <nc r="J47"/>
  </rcc>
  <rcc rId="62" sId="1">
    <oc r="I48">
      <v>19.22</v>
    </oc>
    <nc r="I48"/>
  </rcc>
  <rcc rId="63" sId="1">
    <oc r="J48">
      <f>D48*I48</f>
    </oc>
    <nc r="J48"/>
  </rcc>
  <rcc rId="64" sId="1">
    <oc r="I49">
      <v>24.6</v>
    </oc>
    <nc r="I49"/>
  </rcc>
  <rcc rId="65" sId="1">
    <oc r="J49">
      <f>D49*I49</f>
    </oc>
    <nc r="J49"/>
  </rcc>
  <rcc rId="66" sId="1">
    <oc r="I50">
      <v>100</v>
    </oc>
    <nc r="I50"/>
  </rcc>
  <rcc rId="67" sId="1">
    <oc r="J50">
      <f>D50*I50</f>
    </oc>
    <nc r="J50"/>
  </rcc>
  <rcc rId="68" sId="1">
    <oc r="I51">
      <v>3.25</v>
    </oc>
    <nc r="I51"/>
  </rcc>
  <rcc rId="69" sId="1">
    <oc r="J51">
      <f>D51*I51</f>
    </oc>
    <nc r="J51"/>
  </rcc>
  <rcc rId="70" sId="1">
    <oc r="I52">
      <v>8.5</v>
    </oc>
    <nc r="I52"/>
  </rcc>
  <rcc rId="71" sId="1">
    <oc r="J52">
      <f>D52*I52</f>
    </oc>
    <nc r="J52"/>
  </rcc>
  <rcc rId="72" sId="1">
    <oc r="I53">
      <v>22.4</v>
    </oc>
    <nc r="I53"/>
  </rcc>
  <rcc rId="73" sId="1">
    <oc r="J53">
      <f>D53*I53</f>
    </oc>
    <nc r="J53"/>
  </rcc>
  <rcc rId="74" sId="1">
    <oc r="I54">
      <f>SUM(J38:J53)</f>
    </oc>
    <nc r="I54"/>
  </rcc>
  <rcc rId="75" sId="1">
    <oc r="J54">
      <f>I54*1.3</f>
    </oc>
    <nc r="J54"/>
  </rcc>
  <rcc rId="76" sId="1">
    <oc r="I58">
      <v>127</v>
    </oc>
    <nc r="I58"/>
  </rcc>
  <rcc rId="77" sId="1">
    <oc r="J58">
      <f>D58*I58</f>
    </oc>
    <nc r="J58"/>
  </rcc>
  <rcc rId="78" sId="1">
    <oc r="I59">
      <v>28.55</v>
    </oc>
    <nc r="I59"/>
  </rcc>
  <rcc rId="79" sId="1">
    <oc r="J59">
      <f>D59*I59</f>
    </oc>
    <nc r="J59"/>
  </rcc>
  <rcc rId="80" sId="1">
    <oc r="I60">
      <v>100</v>
    </oc>
    <nc r="I60"/>
  </rcc>
  <rcc rId="81" sId="1">
    <oc r="J60">
      <f>D60*I60</f>
    </oc>
    <nc r="J60"/>
  </rcc>
  <rcc rId="82" sId="1">
    <oc r="I61">
      <v>3.25</v>
    </oc>
    <nc r="I61"/>
  </rcc>
  <rcc rId="83" sId="1">
    <oc r="J61">
      <f>D61*I61</f>
    </oc>
    <nc r="J61"/>
  </rcc>
  <rcc rId="84" sId="1">
    <oc r="I62">
      <v>3.25</v>
    </oc>
    <nc r="I62"/>
  </rcc>
  <rcc rId="85" sId="1">
    <oc r="J62">
      <f>D62*I62</f>
    </oc>
    <nc r="J62"/>
  </rcc>
  <rcc rId="86" sId="1">
    <oc r="I63">
      <v>17.88</v>
    </oc>
    <nc r="I63"/>
  </rcc>
  <rcc rId="87" sId="1">
    <oc r="J63">
      <f>D63*I63</f>
    </oc>
    <nc r="J63"/>
  </rcc>
  <rcc rId="88" sId="1">
    <oc r="I64">
      <v>24.6</v>
    </oc>
    <nc r="I64"/>
  </rcc>
  <rcc rId="89" sId="1">
    <oc r="J64">
      <f>D64*I64</f>
    </oc>
    <nc r="J64"/>
  </rcc>
  <rcc rId="90" sId="1">
    <oc r="I65">
      <v>100</v>
    </oc>
    <nc r="I65"/>
  </rcc>
  <rcc rId="91" sId="1">
    <oc r="J65">
      <f>D65*I65</f>
    </oc>
    <nc r="J65"/>
  </rcc>
  <rcc rId="92" sId="1">
    <oc r="I66">
      <v>3.25</v>
    </oc>
    <nc r="I66"/>
  </rcc>
  <rcc rId="93" sId="1">
    <oc r="J66">
      <f>D66*I66</f>
    </oc>
    <nc r="J66"/>
  </rcc>
  <rcc rId="94" sId="1">
    <oc r="I67">
      <v>22.4</v>
    </oc>
    <nc r="I67"/>
  </rcc>
  <rcc rId="95" sId="1">
    <oc r="J67">
      <f>D67*I67</f>
    </oc>
    <nc r="J67"/>
  </rcc>
  <rcc rId="96" sId="1">
    <oc r="I68">
      <f>SUM(J58:J67)</f>
    </oc>
    <nc r="I68"/>
  </rcc>
  <rcc rId="97" sId="1">
    <oc r="J68">
      <f>I68*1.3</f>
    </oc>
    <nc r="J68"/>
  </rcc>
  <rcv guid="{B161C417-79E4-4BBE-8291-6BC7E11ACD37}"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89" start="0" length="2147483647">
    <dxf>
      <font>
        <strike val="0"/>
      </font>
    </dxf>
  </rfmt>
  <rcc rId="98" sId="1">
    <oc r="C89" t="inlineStr">
      <is>
        <t>tipkalo p/o 10A
v tej fazi odpade (7€)</t>
      </is>
    </oc>
    <nc r="C89" t="inlineStr">
      <is>
        <t xml:space="preserve">tipkalo p/o 10A
</t>
      </is>
    </nc>
  </rcc>
  <rfmt sheetId="1" sqref="C90" start="0" length="0">
    <dxf>
      <font>
        <strike val="0"/>
        <sz val="11"/>
        <name val="Calibri"/>
        <scheme val="none"/>
      </font>
    </dxf>
  </rfmt>
  <rcc rId="99" sId="1">
    <oc r="C90" t="inlineStr">
      <is>
        <t>DALI ACU BT 
vmesnik za  DALI svetilke v tej fazi odpade (61 €)</t>
      </is>
    </oc>
    <nc r="C90" t="inlineStr">
      <is>
        <t>DALI ACU BT 
vmesnik za  DALI svetilke</t>
      </is>
    </nc>
  </rcc>
  <rcc rId="100" sId="1">
    <oc r="B126" t="inlineStr">
      <is>
        <t>3.7</t>
      </is>
    </oc>
    <nc r="B126" t="inlineStr">
      <is>
        <t>3.8</t>
      </is>
    </nc>
  </rcc>
  <rcc rId="101" sId="1">
    <oc r="B127" t="inlineStr">
      <is>
        <t>3.8</t>
      </is>
    </oc>
    <nc r="B127" t="inlineStr">
      <is>
        <t>3.9</t>
      </is>
    </nc>
  </rcc>
  <rcc rId="102" sId="1">
    <oc r="B128" t="inlineStr">
      <is>
        <t>3.9</t>
      </is>
    </oc>
    <nc r="B128" t="inlineStr">
      <is>
        <t>3.10</t>
      </is>
    </nc>
  </rcc>
  <rcc rId="103" sId="1">
    <oc r="B129" t="inlineStr">
      <is>
        <t>3.10</t>
      </is>
    </oc>
    <nc r="B129" t="inlineStr">
      <is>
        <t>3.11</t>
      </is>
    </nc>
  </rcc>
  <rcc rId="104" sId="1">
    <oc r="B130" t="inlineStr">
      <is>
        <t>3.11</t>
      </is>
    </oc>
    <nc r="B130" t="inlineStr">
      <is>
        <t>3.12</t>
      </is>
    </nc>
  </rcc>
  <rcc rId="105" sId="1">
    <oc r="B131" t="inlineStr">
      <is>
        <t>3.12</t>
      </is>
    </oc>
    <nc r="B131" t="inlineStr">
      <is>
        <t>3.13</t>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6" sId="1">
    <oc r="L13" t="inlineStr">
      <is>
        <t>https://www.schrack.si/trgovina/wall-mounted-encl-1-door-ip65-1000x800x300-mm-sheet-steel-wst1008300.html</t>
      </is>
    </oc>
    <nc r="L13"/>
  </rcc>
  <rcc rId="107" sId="1">
    <oc r="L14" t="inlineStr">
      <is>
        <t>https://www.schrack.si/trgovina/krmilna-in-merilna-oprema/glavna-stikala-stikala-za-izklop-v-sili-in-servisna-stikala/serija-b-glavna-stikala-za-izklop-v-sili/serija-b-glavna-stikala-za-izklop-v-sili-celna-vgradnja-s-4-tockovno-pritrditvijo-s-pripravo-za-zaklepanje-ip66/s-4824.html</t>
      </is>
    </oc>
    <nc r="L14"/>
  </rcc>
  <rcc rId="108" sId="1">
    <oc r="L15" t="inlineStr">
      <is>
        <t>https://www.schrack.si/trgovina/oprema-za-razdelilnike/odvodniki-toka-strele-prenapetostni-odvodniki-in-ozemljitev/odvodniki-toka-strele-in-prenapetostni-odvodniki/odvodniki-toka-strele-t1-in-prenapetostni-odvodniki-t2-za-tt-omrezni-sistem/surge-arrester-3-1-for-tt-tn-s-s.html</t>
      </is>
    </oc>
    <nc r="L15"/>
  </rcc>
  <rcc rId="109" sId="1">
    <oc r="L16" t="inlineStr">
      <is>
        <t>https://www.schrack.si/trgovina/oprema-za-razdelilnike/varovalcni-in-zbiralcni-sestavi/nv-varovalcna-stikala-podnozja-varovalk-in-pribor/nv-varovalcni-locilniki-podnozja-varovalk-in-pribor-serija-woehner/varovalcni-locilnik-vel-00-m8-70mm2-160a-si332000.html</t>
      </is>
    </oc>
    <nc r="L16"/>
  </rcc>
  <rcc rId="110" sId="1">
    <oc r="L17" t="inlineStr">
      <is>
        <t>https://www.schrack.si/trgovina/oprema-za-razdelilnike/varovalcni-in-zbiralcni-sestavi/zbiralcni-sestavi/zbiralke/bakrene-zbiralke/bakrena-zbiralka-cu-dimenzije-20x5-mm-is505068.html</t>
      </is>
    </oc>
    <nc r="L17"/>
  </rcc>
  <rcc rId="111" sId="1">
    <oc r="L22" t="inlineStr">
      <is>
        <t>https://www.schrack.si/trgovina/razdelilniki-omare-in-ohisja/modul-160/podometni-razdelilniki-z-vrati-iz-jeklene-plocevine/podometni-razdelilnik-cm-4x24te-vrata-ilc2u424.html</t>
      </is>
    </oc>
    <nc r="L22"/>
  </rcc>
  <rcc rId="112" sId="1">
    <oc r="L23" t="inlineStr">
      <is>
        <t>https://www.schrack.si/trgovina/oprema-za-razdelilnike/odklopniki-in-locilna-stikala/glavna-locilna-stikala/glavni-odklopnik-izolirani-100a-3-polni-bz900203.html</t>
      </is>
    </oc>
    <nc r="L23"/>
  </rcc>
  <rcc rId="113" sId="1">
    <oc r="L24" t="inlineStr">
      <is>
        <t>https://www.schrack.si/trgovina/oprema-za-razdelilnike/odvodniki-toka-strele-prenapetostni-odvodniki-in-ozemljitev/odvodniki-toka-strele-in-prenapetostni-odvodniki/odvodniki-toka-strele-t1-in-prenapetostni-odvodniki-t2-za-tt-omrezni-sistem/surge-arrester-3-1-for-tt-tn-s-s.html</t>
      </is>
    </oc>
    <nc r="L24"/>
  </rcc>
  <rcc rId="114" sId="1">
    <oc r="L25" t="inlineStr">
      <is>
        <t>https://www.schrack.si/trgovina/oprema-za-razdelilnike/zascitna-stikala/mcb-instalacijski-odklopniki/mcb-instalacijski-odklopniki-serija-bms6-6-ka/instalacijski-odklopnik-karak-c-25a-3-polni-6ka-bm617325.html</t>
      </is>
    </oc>
    <nc r="L25"/>
  </rcc>
  <rcc rId="115" sId="1">
    <oc r="L26" t="inlineStr">
      <is>
        <t>https://www.schrack.si/trgovina/oprema-za-razdelilnike/zascitna-stikala/mcb-instalacijski-odklopniki/mcb-instalacijski-odklopniki-serija-bms6-6-ka/instalacijski-odklopnik-karak-c-16a-1-polni-6ka-bm617116.html</t>
      </is>
    </oc>
    <nc r="L26"/>
  </rcc>
  <rcc rId="116" sId="1">
    <oc r="L28" t="inlineStr">
      <is>
        <t>https://www.schrack.si/trgovina/instalacije-in-knx/stikalni-programi-senzorji-gibanja-javljalniki-dima/instalacijska-stikala-visio-45/impulzna-stikala-instalacijski-releji-za-vgradnjo-na-letev/impulzno-stikalo-za-vgrad-na-letev-2-zapir-k-230vac-lq612230.html</t>
      </is>
    </oc>
    <nc r="L28"/>
  </rcc>
  <rcc rId="117" sId="1">
    <oc r="L29" t="inlineStr">
      <is>
        <t>https://www.schrack.si/trgovina/oprema-za-razdelilnike/odklopniki-in-locilna-stikala/glavna-locilna-stikala/glavni-odklopnik-izolirani-63a-3-polni-bz900263.html</t>
      </is>
    </oc>
    <nc r="L29"/>
  </rcc>
  <rcc rId="118" sId="1">
    <oc r="L30" t="inlineStr">
      <is>
        <t>https://www.schrack.si/trgovina/oprema-za-razdelilnike/odvodniki-toka-strele-prenapetostni-odvodniki-in-ozemljitev/odvodniki-toka-strele-in-prenapetostni-odvodniki/odvodniki-toka-strele-t1-in-prenapetostni-odvodniki-t2-za-tt-omrezni-sistem/surge-arrester-3-1-for-tt-tn-s-s.html</t>
      </is>
    </oc>
    <nc r="L30"/>
  </rcc>
  <rcc rId="119" sId="1">
    <oc r="L31" t="inlineStr">
      <is>
        <t>https://www.schrack.si/trgovina/oprema-za-razdelilnike/zascitna-stikala/mcb-instalacijski-odklopniki/mcb-instalacijski-odklopniki-serija-bms6-6-ka/instalacijski-odklopnik-karak-c-16a-1-polni-6ka-bm617116.html</t>
      </is>
    </oc>
    <nc r="L31"/>
  </rcc>
  <rcc rId="120" sId="1">
    <oc r="L32" t="inlineStr">
      <is>
        <t>https://www.schrack.si/trgovina/oprema-za-razdelilnike/zascitna-stikala/mcb-instalacijski-odklopniki/mcb-instalacijski-odklopniki-serija-bms6-6-ka/instalacijski-odklopnik-karak-c-25a-3-polni-6ka-bm617325.html</t>
      </is>
    </oc>
    <nc r="L32"/>
  </rcc>
  <rcc rId="121" sId="1">
    <oc r="L33" t="inlineStr">
      <is>
        <t>https://www.schrack.si/trgovina/oprema-za-razdelilnike/zascitna-stikala/ozicenje-odklopnikov-z-zbiralkami/zbiralke-za-motorska-zascitna-stikala-serije-mp-jezicna-in-vilicna-izvedba/zbiralka-vilicna-3-polna-zlomljiva-16mm2-l1-l2-l3-1m-bs990114.html</t>
      </is>
    </oc>
    <nc r="L33"/>
  </rcc>
  <rcc rId="122" sId="1">
    <oc r="L38" t="inlineStr">
      <is>
        <t>https://www.schrack.si/trgovina/razdelilniki-omare-in-ohisja/modul-160/podometni-razdelilniki-z-vrati-iz-jeklene-plocevine/podometni-razdelilnik-cm-4x24te-vrata-ilc2u424.html</t>
      </is>
    </oc>
    <nc r="L38"/>
  </rcc>
  <rcc rId="123" sId="1">
    <oc r="L39" t="inlineStr">
      <is>
        <t>https://www.schrack.si/trgovina/oprema-za-razdelilnike/odklopniki-in-locilna-stikala/glavna-locilna-stikala/glavni-odklopnik-izolirani-100a-3-polni-bz900203.html</t>
      </is>
    </oc>
    <nc r="L39"/>
  </rcc>
  <rcc rId="124" sId="1">
    <oc r="L40" t="inlineStr">
      <is>
        <t>https://www.schrack.si/trgovina/oprema-za-razdelilnike/odvodniki-toka-strele-prenapetostni-odvodniki-in-ozemljitev/odvodniki-toka-strele-in-prenapetostni-odvodniki/odvodniki-toka-strele-t1-in-prenapetostni-odvodniki-t2-za-tt-omrezni-sistem/surge-arrester-3-1-for-tt-tn-s-s.html</t>
      </is>
    </oc>
    <nc r="L40"/>
  </rcc>
  <rcc rId="125" sId="1">
    <oc r="L41" t="inlineStr">
      <is>
        <t>https://www.schrack.si/trgovina/oprema-za-razdelilnike/zascitna-stikala/mcb-instalacijski-odklopniki/mcb-instalacijski-odklopniki-serija-bms6-6-ka/instalacijski-odklopnik-karak-c-16a-1-polni-6ka-bm617116.html</t>
      </is>
    </oc>
    <nc r="L41"/>
  </rcc>
  <rcc rId="126" sId="1">
    <oc r="L43" t="inlineStr">
      <is>
        <t>https://www.schrack.si/trgovina/instalacije-in-knx/stikalni-programi-senzorji-gibanja-javljalniki-dima/instalacijska-stikala-visio-45/impulzna-stikala-instalacijski-releji-za-vgradnjo-na-letev/impulzno-stikalo-za-vgrad-na-letev-2-zapir-k-230vac-lq612230.html</t>
      </is>
    </oc>
    <nc r="L43"/>
  </rcc>
  <rcc rId="127" sId="1">
    <oc r="L44" t="inlineStr">
      <is>
        <t>https://www.schrack.si/trgovina/oprema-za-razdelilnike/zascitna-stikala/rcbo-kombinirana-zascitna-stikala/rcbo-kombinirana-zascitna-stikala-serija-bolf-1-n-10-ka-tip-ac/komb-zascitno-stikalo-karak-c-16a-30ma-1-polno-n-ac-bo617516.html</t>
      </is>
    </oc>
    <nc r="L44"/>
  </rcc>
  <rcc rId="128" sId="1">
    <oc r="L45" t="inlineStr">
      <is>
        <t>https://www.schrack.si/trgovina/krmilna-in-merilna-oprema/stikalne-ure-in-zatemnilna-stikala/zatemnilna-stikala/analogue-twilight-switch-with-light-sensor-tempus-lux-bzt17a011.html</t>
      </is>
    </oc>
    <nc r="L45"/>
  </rcc>
  <rcc rId="129" sId="1">
    <oc r="L46" t="inlineStr">
      <is>
        <t>https://www.schrack.si/trgovina/instalacije-in-knx/stikalni-programi-senzorji-gibanja-javljalniki-dima/instalacijska-stikala-visio-45/casovna-stikala/dnevna-in-teden-stik-ura-digit-2-kanala-serija-tempus-d-bzt28372.html</t>
      </is>
    </oc>
    <nc r="L46"/>
  </rcc>
  <rcc rId="130" sId="1">
    <oc r="L47" t="inlineStr">
      <is>
        <t>https://www.schrack.si/trgovina/krmilna-in-merilna-oprema/stikala-tipkala-in-signalne-lucke/krmilne-in-signalne-naprave-za-vgradnjo-na-letev/preklopna-stikala-1-0-2-z-rocko-vgradnja-na-letev/stikalo-preklopno-za-vgrad-na-letev-1m-kontakt-1-0-2-16a-bz106380.html</t>
      </is>
    </oc>
    <nc r="L47"/>
  </rcc>
  <rcc rId="131" sId="1">
    <oc r="L48" t="inlineStr">
      <is>
        <t>https://www.schrack.si/trgovina/krmilna-in-merilna-oprema/kontaktorji-bimetalni-releji-motorska-zascitna-stikala/instalacijski-kontaktorji-ac-1/instalacijski-kontaktorji-r-ac-1-ac-tuljava/instalacijski-kontaktor-25a-4-z-kontakte-230v-ac-bz326461.html</t>
      </is>
    </oc>
    <nc r="L48"/>
  </rcc>
  <rcc rId="132" sId="1">
    <oc r="L49" t="inlineStr">
      <is>
        <t>https://www.schrack.si/trgovina/oprema-za-razdelilnike/odklopniki-in-locilna-stikala/glavna-locilna-stikala/glavni-odklopnik-izolirani-63a-3-polni-bz900263.html</t>
      </is>
    </oc>
    <nc r="L49"/>
  </rcc>
  <rcc rId="133" sId="1">
    <oc r="L50" t="inlineStr">
      <is>
        <t>https://www.schrack.si/trgovina/oprema-za-razdelilnike/odvodniki-toka-strele-prenapetostni-odvodniki-in-ozemljitev/odvodniki-toka-strele-in-prenapetostni-odvodniki/odvodniki-toka-strele-t1-in-prenapetostni-odvodniki-t2-za-tt-omrezni-sistem/surge-arrester-3-1-for-tt-tn-s-s.html</t>
      </is>
    </oc>
    <nc r="L50"/>
  </rcc>
  <rcc rId="134" sId="1">
    <oc r="L51" t="inlineStr">
      <is>
        <t>https://www.schrack.si/trgovina/oprema-za-razdelilnike/zascitna-stikala/mcb-instalacijski-odklopniki/mcb-instalacijski-odklopniki-serija-bms6-6-ka/instalacijski-odklopnik-karak-c-16a-1-polni-6ka-bm617116.html</t>
      </is>
    </oc>
    <nc r="L51"/>
  </rcc>
  <rcc rId="135" sId="1">
    <oc r="L52" t="inlineStr">
      <is>
        <t>https://www.schrack.si/trgovina/oprema-za-razdelilnike/zascitna-stikala/mcb-instalacijski-odklopniki/mcb-instalacijski-odklopniki-serija-bms6-6-ka/instalacijski-odklopnik-karak-c-25a-3-polni-6ka-bm617325.html</t>
      </is>
    </oc>
    <nc r="L52"/>
  </rcc>
  <rcc rId="136" sId="1">
    <oc r="L53" t="inlineStr">
      <is>
        <t>https://www.schrack.si/trgovina/oprema-za-razdelilnike/zascitna-stikala/ozicenje-odklopnikov-z-zbiralkami/zbiralke-za-motorska-zascitna-stikala-serije-mp-jezicna-in-vilicna-izvedba/zbiralka-vilicna-3-polna-zlomljiva-16mm2-l1-l2-l3-1m-bs990114.html</t>
      </is>
    </oc>
    <nc r="L53"/>
  </rcc>
  <rcc rId="137" sId="1">
    <oc r="L58" t="inlineStr">
      <is>
        <t>https://www.schrack.si/trgovina/razdelilniki-omare-in-ohisja/modul-160/podometni-razdelilniki-z-vrati-iz-jeklene-plocevine/podometni-razdelilnik-cm-4x24te-vrata-ilc2u424.html</t>
      </is>
    </oc>
    <nc r="L58"/>
  </rcc>
  <rcc rId="138" sId="1">
    <oc r="L59" t="inlineStr">
      <is>
        <t>https://www.schrack.si/trgovina/oprema-za-razdelilnike/odklopniki-in-locilna-stikala/glavna-locilna-stikala/glavni-odklopnik-izolirani-100a-3-polni-bz900203.html</t>
      </is>
    </oc>
    <nc r="L59"/>
  </rcc>
  <rcc rId="139" sId="1">
    <oc r="L60" t="inlineStr">
      <is>
        <t>https://www.schrack.si/trgovina/oprema-za-razdelilnike/odvodniki-toka-strele-prenapetostni-odvodniki-in-ozemljitev/odvodniki-toka-strele-in-prenapetostni-odvodniki/odvodniki-toka-strele-t1-in-prenapetostni-odvodniki-t2-za-tt-omrezni-sistem/surge-arrester-3-1-for-tt-tn-s-s.html</t>
      </is>
    </oc>
    <nc r="L60"/>
  </rcc>
  <rcc rId="140" sId="1">
    <oc r="L61" t="inlineStr">
      <is>
        <t>https://www.schrack.si/trgovina/oprema-za-razdelilnike/zascitna-stikala/mcb-instalacijski-odklopniki/mcb-instalacijski-odklopniki-serija-bms6-6-ka/instalacijski-odklopnik-karak-c-16a-1-polni-6ka-bm617116.html</t>
      </is>
    </oc>
    <nc r="L61"/>
  </rcc>
  <rcc rId="141" sId="1">
    <oc r="L63" t="inlineStr">
      <is>
        <t>https://www.schrack.si/trgovina/instalacije-in-knx/stikalni-programi-senzorji-gibanja-javljalniki-dima/instalacijska-stikala-visio-45/impulzna-stikala-instalacijski-releji-za-vgradnjo-na-letev/impulzno-stikalo-za-vgrad-na-letev-2-zapir-k-230vac-lq612230.html</t>
      </is>
    </oc>
    <nc r="L63"/>
  </rcc>
  <rcc rId="142" sId="1">
    <oc r="L64" t="inlineStr">
      <is>
        <t>https://www.schrack.si/trgovina/oprema-za-razdelilnike/odklopniki-in-locilna-stikala/glavna-locilna-stikala/glavni-odklopnik-izolirani-63a-3-polni-bz900263.html</t>
      </is>
    </oc>
    <nc r="L64"/>
  </rcc>
  <rcc rId="143" sId="1">
    <oc r="L65" t="inlineStr">
      <is>
        <t>https://www.schrack.si/trgovina/oprema-za-razdelilnike/odvodniki-toka-strele-prenapetostni-odvodniki-in-ozemljitev/odvodniki-toka-strele-in-prenapetostni-odvodniki/odvodniki-toka-strele-t1-in-prenapetostni-odvodniki-t2-za-tt-omrezni-sistem/surge-arrester-3-1-for-tt-tn-s-s.html</t>
      </is>
    </oc>
    <nc r="L65"/>
  </rcc>
  <rcc rId="144" sId="1">
    <oc r="L66" t="inlineStr">
      <is>
        <t>https://www.schrack.si/trgovina/oprema-za-razdelilnike/zascitna-stikala/mcb-instalacijski-odklopniki/mcb-instalacijski-odklopniki-serija-bms6-6-ka/instalacijski-odklopnik-karak-c-16a-1-polni-6ka-bm617116.html</t>
      </is>
    </oc>
    <nc r="L66"/>
  </rcc>
  <rcc rId="145" sId="1">
    <oc r="L67" t="inlineStr">
      <is>
        <t>https://www.schrack.si/trgovina/oprema-za-razdelilnike/zascitna-stikala/ozicenje-odklopnikov-z-zbiralkami/zbiralke-za-motorska-zascitna-stikala-serije-mp-jezicna-in-vilicna-izvedba/zbiralka-vilicna-3-polna-zlomljiva-16mm2-l1-l2-l3-1m-bs990114.html</t>
      </is>
    </oc>
    <nc r="L67"/>
  </rcc>
  <rcc rId="146" sId="1">
    <oc r="L74" t="inlineStr">
      <is>
        <t>https://www.sylux.si/index.php?route=product/search&amp;search=Cu%20NYY-J%204x6&amp;description=true</t>
      </is>
    </oc>
    <nc r="L74"/>
  </rcc>
  <rcc rId="147" sId="1">
    <oc r="L75" t="inlineStr">
      <is>
        <t>https://www.sylux.si/index.php?route=product/search&amp;search=Cu%20NYY-J%204x6&amp;description=true</t>
      </is>
    </oc>
    <nc r="L75"/>
  </rcc>
  <rcc rId="148" sId="1">
    <oc r="I86" t="inlineStr">
      <is>
        <t>https://www.tem.si/dizajn-stikala/</t>
      </is>
    </oc>
    <nc r="I86"/>
  </rcc>
  <rcc rId="149" sId="1">
    <oc r="I90" t="inlineStr">
      <is>
        <t>https://www.ledvance.com/professional/products/electronics-and-modules/light-management-systems/dali-acu-bt/index.jsp</t>
      </is>
    </oc>
    <nc r="I90"/>
  </rcc>
  <rcc rId="150" sId="1">
    <oc r="I93" t="inlineStr">
      <is>
        <t>https://www.tem.si/dizajn-stikala/</t>
      </is>
    </oc>
    <nc r="I93"/>
  </rcc>
  <rcc rId="151" sId="1">
    <oc r="I96" t="inlineStr">
      <is>
        <t>http://www.elba.si/izdelki/parapetni-kanali/vgradni-kanal-vk/</t>
      </is>
    </oc>
    <nc r="I96"/>
  </rcc>
  <rcc rId="152" sId="1">
    <oc r="I101" t="inlineStr">
      <is>
        <t>http://www.elba.si/izdelki/vticnice-vgradni-pribor/modularni-sistem-at/</t>
      </is>
    </oc>
    <nc r="I101"/>
  </rcc>
  <rcc rId="153" sId="1">
    <oc r="I113" t="inlineStr">
      <is>
        <t>https://www.lighting.philips.com/main/prof/indoor-luminaires/downlights/coreline-slimdownlight/911401806680_EU/product</t>
      </is>
    </oc>
    <nc r="I113"/>
  </rcc>
  <rcc rId="154" sId="1">
    <oc r="I126" t="inlineStr">
      <is>
        <t>https://tmtechnologie.pl/en/product/2/evacuation-road-direction-with-power-source/tm-ontec-g</t>
      </is>
    </oc>
    <nc r="I126"/>
  </rcc>
  <rcc rId="155" sId="1">
    <oc r="I167" t="inlineStr">
      <is>
        <t>https://www.tem.si/dizajn-stikala/</t>
      </is>
    </oc>
    <nc r="I167"/>
  </rcc>
  <rcc rId="156" sId="1">
    <oc r="K73" t="inlineStr">
      <is>
        <t>X 1,3</t>
      </is>
    </oc>
    <nc r="K73"/>
  </rcc>
  <rcv guid="{B161C417-79E4-4BBE-8291-6BC7E11ACD37}" action="delete"/>
  <rdn rId="0" localSheetId="1" customView="1" name="Z_B161C417_79E4_4BBE_8291_6BC7E11ACD37_.wvu.PrintArea" hidden="1" oldHidden="1">
    <formula>List1!$C$1:$G$225</formula>
  </rdn>
  <rcv guid="{B161C417-79E4-4BBE-8291-6BC7E11ACD37}"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225" start="0" length="0">
    <dxf>
      <fill>
        <patternFill patternType="none">
          <bgColor indexed="65"/>
        </patternFill>
      </fill>
      <alignment horizontal="left" vertical="top"/>
      <border outline="0">
        <top style="thin">
          <color indexed="64"/>
        </top>
        <bottom style="thin">
          <color indexed="64"/>
        </bottom>
      </border>
    </dxf>
  </rfmt>
  <rcc rId="158" sId="1">
    <oc r="C223" t="inlineStr">
      <is>
        <t>OSNOVA ZA DDV</t>
      </is>
    </oc>
    <nc r="C223" t="inlineStr">
      <is>
        <t>SKUPNA PONUDBENA VREDNOST BREZ DDV</t>
      </is>
    </nc>
  </rcc>
  <rcc rId="159" sId="1">
    <oc r="C225" t="inlineStr">
      <is>
        <t>SKUPAJ OCENJENO</t>
      </is>
    </oc>
    <nc r="C225" t="inlineStr">
      <is>
        <t>SKUPNA PONUDBENA VREDNOST Z DDV</t>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60" sId="1" ref="A7:XFD7" action="insertRow"/>
  <rfmt sheetId="1" xfDxf="1" sqref="C7" start="0" length="0">
    <dxf>
      <font>
        <color auto="1"/>
      </font>
      <alignment horizontal="left" vertical="center" wrapText="1"/>
    </dxf>
  </rfmt>
  <rfmt sheetId="1" s="1" sqref="C7" start="0" length="0">
    <dxf>
      <font>
        <b/>
        <sz val="11"/>
        <color indexed="8"/>
        <name val="Calibri"/>
        <family val="2"/>
        <charset val="238"/>
        <scheme val="none"/>
      </font>
      <numFmt numFmtId="30" formatCode="@"/>
      <alignment vertical="top"/>
      <border outline="0">
        <top style="thin">
          <color indexed="64"/>
        </top>
        <bottom style="thin">
          <color indexed="64"/>
        </bottom>
      </border>
    </dxf>
  </rfmt>
  <rfmt sheetId="1" s="1" sqref="D7" start="0" length="0">
    <dxf>
      <font>
        <b/>
        <sz val="11"/>
        <color indexed="8"/>
        <name val="Calibri"/>
        <family val="2"/>
        <charset val="238"/>
        <scheme val="none"/>
      </font>
      <numFmt numFmtId="30" formatCode="@"/>
      <alignment horizontal="center" vertical="top"/>
      <border outline="0">
        <top style="thin">
          <color indexed="64"/>
        </top>
        <bottom style="thin">
          <color indexed="64"/>
        </bottom>
      </border>
    </dxf>
  </rfmt>
  <rfmt sheetId="1" s="1" sqref="E7" start="0" length="0">
    <dxf>
      <font>
        <b/>
        <sz val="11"/>
        <color indexed="8"/>
        <name val="Calibri"/>
        <family val="2"/>
        <charset val="238"/>
        <scheme val="none"/>
      </font>
      <numFmt numFmtId="30" formatCode="@"/>
      <alignment horizontal="center" vertical="top"/>
      <border outline="0">
        <top style="thin">
          <color indexed="64"/>
        </top>
        <bottom style="thin">
          <color indexed="64"/>
        </bottom>
      </border>
    </dxf>
  </rfmt>
  <rfmt sheetId="1" s="1" sqref="F7" start="0" length="0">
    <dxf>
      <font>
        <b/>
        <sz val="11"/>
        <color indexed="8"/>
        <name val="Calibri"/>
        <family val="2"/>
        <charset val="238"/>
        <scheme val="none"/>
      </font>
      <numFmt numFmtId="30" formatCode="@"/>
      <alignment horizontal="center" vertical="top"/>
      <border outline="0">
        <top style="thin">
          <color indexed="64"/>
        </top>
        <bottom style="thin">
          <color indexed="64"/>
        </bottom>
      </border>
    </dxf>
  </rfmt>
  <rfmt sheetId="1" s="1" sqref="G7" start="0" length="0">
    <dxf>
      <font>
        <b/>
        <sz val="11"/>
        <color indexed="8"/>
        <name val="Calibri"/>
        <family val="2"/>
        <charset val="238"/>
        <scheme val="none"/>
      </font>
      <numFmt numFmtId="30" formatCode="@"/>
      <alignment horizontal="center" vertical="top"/>
      <border outline="0">
        <top style="thin">
          <color indexed="64"/>
        </top>
        <bottom style="thin">
          <color indexed="64"/>
        </bottom>
      </border>
    </dxf>
  </rfmt>
  <rfmt sheetId="1" sqref="C7" start="0" length="2147483647">
    <dxf>
      <font>
        <b val="0"/>
      </font>
    </dxf>
  </rfmt>
  <rcc rId="161" sId="1">
    <nc r="C7" t="inlineStr">
      <is>
        <t xml:space="preserve">Nazivi, proizvajalci, znamke ali tipi naprav in opreme so v razpisni dokumentaciji navedeni zgolj kot primer in so zamenljivi z najmanj enakovrednimi po funkcionalnih, zmogljivostnih, tehničnih lastnostih, načinu delovanja ter združljivi z obstoječimi napravami in opremo. Breme dokazovanja enakovrednosti ponujene opreme je na strani ponudnika. Če izpolnjevanje katere od zahtevanih tehničnih zahtev za ponujeno opremo ne bo nedvoumno razvidna ali če določenega dejstva o izpolnjevanju tehničnih zahtev naročnik ne bo mogel preveriti sam, si naročnik pridržuje pravico do dodatnega poziva ponudniku k predložitvi oziroma dopolnitvi ustreznih dokazil. </t>
      </is>
    </nc>
  </rcc>
  <rcv guid="{B161C417-79E4-4BBE-8291-6BC7E11ACD37}" action="delete"/>
  <rdn rId="0" localSheetId="1" customView="1" name="Z_B161C417_79E4_4BBE_8291_6BC7E11ACD37_.wvu.PrintArea" hidden="1" oldHidden="1">
    <formula>List1!$C$1:$G$227</formula>
    <oldFormula>List1!$C$1:$G$226</oldFormula>
  </rdn>
  <rcv guid="{B161C417-79E4-4BBE-8291-6BC7E11ACD37}"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3" sId="1">
    <oc r="C7" t="inlineStr">
      <is>
        <t xml:space="preserve">Nazivi, proizvajalci, znamke ali tipi naprav in opreme so v razpisni dokumentaciji navedeni zgolj kot primer in so zamenljivi z najmanj enakovrednimi po funkcionalnih, zmogljivostnih, tehničnih lastnostih, načinu delovanja ter združljivi z obstoječimi napravami in opremo. Breme dokazovanja enakovrednosti ponujene opreme je na strani ponudnika. Če izpolnjevanje katere od zahtevanih tehničnih zahtev za ponujeno opremo ne bo nedvoumno razvidna ali če določenega dejstva o izpolnjevanju tehničnih zahtev naročnik ne bo mogel preveriti sam, si naročnik pridržuje pravico do dodatnega poziva ponudniku k predložitvi oziroma dopolnitvi ustreznih dokazil. </t>
      </is>
    </oc>
    <nc r="C7" t="inlineStr">
      <is>
        <t xml:space="preserve">Nazivi, proizvajalci, znamke ali tipi nakaterih artiklov so v razpisni dokumentaciji navedeni zgolj kot primer in so zamenljivi z najmanj enakovrednimi po funkcionalnih, zmogljivostnih, tehničnih lastnostih, načinu delovanja. Breme dokazovanja enakovrednosti ponujene opreme je na strani ponudnika. Če izpolnjevanje katere od zahtevanih tehničnih zahtev za ponujene artikle ne bo nedvoumno razvidna ali če določenega dejstva o izpolnjevanju tehničnih zahtev naročnik ne bo mogel preveriti sam, si naročnik pridržuje pravico do dodatnega poziva ponudniku k predložitvi oziroma dopolnitvi ustreznih dokazil. </t>
      </is>
    </nc>
  </rcc>
  <rrc rId="164" sId="1" ref="A8:XFD8" action="insertRow"/>
  <rcv guid="{B161C417-79E4-4BBE-8291-6BC7E11ACD37}" action="delete"/>
  <rdn rId="0" localSheetId="1" customView="1" name="Z_B161C417_79E4_4BBE_8291_6BC7E11ACD37_.wvu.PrintArea" hidden="1" oldHidden="1">
    <formula>List1!$A$1:$G$228</formula>
    <oldFormula>List1!$C$1:$G$228</oldFormula>
  </rdn>
  <rcv guid="{B161C417-79E4-4BBE-8291-6BC7E11ACD37}"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F54D7958-7CCB-4A45-9838-D3096BE276A7}" name="vozelj" id="-576882798" dateTime="2020-06-16T13:25:30"/>
</user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schrack.si/trgovina/oprema-za-razdelilnike/odklopniki-in-locilna-stikala/glavna-locilna-stikala/glavni-odklopnik-izolirani-63a-3-polni-bz900263.html" TargetMode="External"/><Relationship Id="rId18" Type="http://schemas.openxmlformats.org/officeDocument/2006/relationships/hyperlink" Target="https://www.schrack.si/trgovina/razdelilniki-omare-in-ohisja/modul-160/podometni-razdelilniki-z-vrati-iz-jeklene-plocevine/podometni-razdelilnik-cm-4x24te-vrata-ilc2u424.html" TargetMode="External"/><Relationship Id="rId26" Type="http://schemas.openxmlformats.org/officeDocument/2006/relationships/hyperlink" Target="https://www.schrack.si/trgovina/oprema-za-razdelilnike/zascitna-stikala/mcb-instalacijski-odklopniki/mcb-instalacijski-odklopniki-serija-bms6-6-ka/instalacijski-odklopnik-karak-c-25a-3-polni-6ka-bm617325.html" TargetMode="External"/><Relationship Id="rId39" Type="http://schemas.openxmlformats.org/officeDocument/2006/relationships/hyperlink" Target="https://www.schrack.si/trgovina/oprema-za-razdelilnike/zascitna-stikala/mcb-instalacijski-odklopniki/mcb-instalacijski-odklopniki-serija-bms6-6-ka/instalacijski-odklopnik-karak-c-16a-1-polni-6ka-bm617116.html" TargetMode="External"/><Relationship Id="rId21" Type="http://schemas.openxmlformats.org/officeDocument/2006/relationships/hyperlink" Target="https://www.schrack.si/trgovina/oprema-za-razdelilnike/zascitna-stikala/mcb-instalacijski-odklopniki/mcb-instalacijski-odklopniki-serija-bms6-6-ka/instalacijski-odklopnik-karak-c-16a-1-polni-6ka-bm617116.html" TargetMode="External"/><Relationship Id="rId34" Type="http://schemas.openxmlformats.org/officeDocument/2006/relationships/hyperlink" Target="https://www.schrack.si/trgovina/oprema-za-razdelilnike/odvodniki-toka-strele-prenapetostni-odvodniki-in-ozemljitev/odvodniki-toka-strele-in-prenapetostni-odvodniki/odvodniki-toka-strele-t1-in-prenapetostni-odvodniki-t2-za-tt-omrezni-sistem/surge-arrester-3-1-for-tt-tn-s-s.html" TargetMode="External"/><Relationship Id="rId42" Type="http://schemas.openxmlformats.org/officeDocument/2006/relationships/hyperlink" Target="https://www.schrack.si/trgovina/oprema-za-razdelilnike/varovalcni-in-zbiralcni-sestavi/zbiralcni-sestavi/zbiralke/bakrene-zbiralke/bakrena-zbiralka-cu-dimenzije-20x5-mm-is505068.html" TargetMode="External"/><Relationship Id="rId47" Type="http://schemas.openxmlformats.org/officeDocument/2006/relationships/hyperlink" Target="https://www.lighting.philips.com/main/prof/indoor-luminaires/downlights/coreline-slimdownlight/911401806680_EU/product" TargetMode="External"/><Relationship Id="rId50" Type="http://schemas.openxmlformats.org/officeDocument/2006/relationships/hyperlink" Target="http://www.elba.si/izdelki/vticnice-vgradni-pribor/modularni-sistem-at/" TargetMode="External"/><Relationship Id="rId7" Type="http://schemas.openxmlformats.org/officeDocument/2006/relationships/hyperlink" Target="https://www.schrack.si/trgovina/oprema-za-razdelilnike/odvodniki-toka-strele-prenapetostni-odvodniki-in-ozemljitev/odvodniki-toka-strele-in-prenapetostni-odvodniki/odvodniki-toka-strele-t1-in-prenapetostni-odvodniki-t2-za-tt-omrezni-sistem/surge-arrester-3-1-for-tt-tn-s-s.html" TargetMode="External"/><Relationship Id="rId2" Type="http://schemas.openxmlformats.org/officeDocument/2006/relationships/hyperlink" Target="https://www.sylux.si/index.php?route=product/search&amp;search=Cu%20NYY-J%204x6&amp;description=true" TargetMode="External"/><Relationship Id="rId16" Type="http://schemas.openxmlformats.org/officeDocument/2006/relationships/hyperlink" Target="https://www.schrack.si/trgovina/oprema-za-razdelilnike/zascitna-stikala/mcb-instalacijski-odklopniki/mcb-instalacijski-odklopniki-serija-bms6-6-ka/instalacijski-odklopnik-karak-c-25a-3-polni-6ka-bm617325.html" TargetMode="External"/><Relationship Id="rId29" Type="http://schemas.openxmlformats.org/officeDocument/2006/relationships/hyperlink" Target="https://www.schrack.si/trgovina/krmilna-in-merilna-oprema/stikalne-ure-in-zatemnilna-stikala/zatemnilna-stikala/analogue-twilight-switch-with-light-sensor-tempus-lux-bzt17a011.html" TargetMode="External"/><Relationship Id="rId11" Type="http://schemas.openxmlformats.org/officeDocument/2006/relationships/hyperlink" Target="https://www.schrack.si/trgovina/oprema-za-razdelilnike/zascitna-stikala/mcb-instalacijski-odklopniki/mcb-instalacijski-odklopniki-serija-bms6-6-ka/instalacijski-odklopnik-karak-c-16a-1-polni-6ka-bm617116.html" TargetMode="External"/><Relationship Id="rId24" Type="http://schemas.openxmlformats.org/officeDocument/2006/relationships/hyperlink" Target="https://www.schrack.si/trgovina/oprema-za-razdelilnike/odvodniki-toka-strele-prenapetostni-odvodniki-in-ozemljitev/odvodniki-toka-strele-in-prenapetostni-odvodniki/odvodniki-toka-strele-t1-in-prenapetostni-odvodniki-t2-za-tt-omrezni-sistem/surge-arrester-3-1-for-tt-tn-s-s.html" TargetMode="External"/><Relationship Id="rId32" Type="http://schemas.openxmlformats.org/officeDocument/2006/relationships/hyperlink" Target="https://www.schrack.si/trgovina/razdelilniki-omare-in-ohisja/modul-160/podometni-razdelilniki-z-vrati-iz-jeklene-plocevine/podometni-razdelilnik-cm-4x24te-vrata-ilc2u424.html" TargetMode="External"/><Relationship Id="rId37" Type="http://schemas.openxmlformats.org/officeDocument/2006/relationships/hyperlink" Target="https://www.schrack.si/trgovina/oprema-za-razdelilnike/odklopniki-in-locilna-stikala/glavna-locilna-stikala/glavni-odklopnik-izolirani-63a-3-polni-bz900263.html" TargetMode="External"/><Relationship Id="rId40" Type="http://schemas.openxmlformats.org/officeDocument/2006/relationships/hyperlink" Target="https://www.schrack.si/trgovina/oprema-za-razdelilnike/zascitna-stikala/ozicenje-odklopnikov-z-zbiralkami/zbiralke-za-motorska-zascitna-stikala-serije-mp-jezicna-in-vilicna-izvedba/zbiralka-vilicna-3-polna-zlomljiva-16mm2-l1-l2-l3-1m-bs990114.html" TargetMode="External"/><Relationship Id="rId45" Type="http://schemas.openxmlformats.org/officeDocument/2006/relationships/hyperlink" Target="https://www.tem.si/dizajn-stikala/" TargetMode="External"/><Relationship Id="rId5" Type="http://schemas.openxmlformats.org/officeDocument/2006/relationships/hyperlink" Target="https://www.schrack.si/trgovina/wall-mounted-encl-1-door-ip65-1000x800x300-mm-sheet-steel-wst1008300.html" TargetMode="External"/><Relationship Id="rId15" Type="http://schemas.openxmlformats.org/officeDocument/2006/relationships/hyperlink" Target="https://www.schrack.si/trgovina/oprema-za-razdelilnike/zascitna-stikala/mcb-instalacijski-odklopniki/mcb-instalacijski-odklopniki-serija-bms6-6-ka/instalacijski-odklopnik-karak-c-16a-1-polni-6ka-bm617116.html" TargetMode="External"/><Relationship Id="rId23" Type="http://schemas.openxmlformats.org/officeDocument/2006/relationships/hyperlink" Target="https://www.schrack.si/trgovina/oprema-za-razdelilnike/odklopniki-in-locilna-stikala/glavna-locilna-stikala/glavni-odklopnik-izolirani-63a-3-polni-bz900263.html" TargetMode="External"/><Relationship Id="rId28" Type="http://schemas.openxmlformats.org/officeDocument/2006/relationships/hyperlink" Target="https://www.schrack.si/trgovina/oprema-za-razdelilnike/zascitna-stikala/rcbo-kombinirana-zascitna-stikala/rcbo-kombinirana-zascitna-stikala-serija-bolf-1-n-10-ka-tip-ac/komb-zascitno-stikalo-karak-c-16a-30ma-1-polno-n-ac-bo617516.html" TargetMode="External"/><Relationship Id="rId36" Type="http://schemas.openxmlformats.org/officeDocument/2006/relationships/hyperlink" Target="https://www.schrack.si/trgovina/instalacije-in-knx/stikalni-programi-senzorji-gibanja-javljalniki-dima/instalacijska-stikala-visio-45/impulzna-stikala-instalacijski-releji-za-vgradnjo-na-letev/impulzno-stikalo-za-vgrad-na-letev-2-zapir-k-230vac-lq612230.html" TargetMode="External"/><Relationship Id="rId49" Type="http://schemas.openxmlformats.org/officeDocument/2006/relationships/hyperlink" Target="https://www.tem.si/dizajn-stikala/" TargetMode="External"/><Relationship Id="rId10" Type="http://schemas.openxmlformats.org/officeDocument/2006/relationships/hyperlink" Target="https://www.schrack.si/trgovina/oprema-za-razdelilnike/odvodniki-toka-strele-prenapetostni-odvodniki-in-ozemljitev/odvodniki-toka-strele-in-prenapetostni-odvodniki/odvodniki-toka-strele-t1-in-prenapetostni-odvodniki-t2-za-tt-omrezni-sistem/surge-arrester-3-1-for-tt-tn-s-s.html" TargetMode="External"/><Relationship Id="rId19" Type="http://schemas.openxmlformats.org/officeDocument/2006/relationships/hyperlink" Target="https://www.schrack.si/trgovina/oprema-za-razdelilnike/odklopniki-in-locilna-stikala/glavna-locilna-stikala/glavni-odklopnik-izolirani-100a-3-polni-bz900203.html" TargetMode="External"/><Relationship Id="rId31" Type="http://schemas.openxmlformats.org/officeDocument/2006/relationships/hyperlink" Target="https://www.schrack.si/trgovina/krmilna-in-merilna-oprema/kontaktorji-bimetalni-releji-motorska-zascitna-stikala/instalacijski-kontaktorji-ac-1/instalacijski-kontaktorji-r-ac-1-ac-tuljava/instalacijski-kontaktor-25a-4-z-kontakte-230v-ac-bz326461.html" TargetMode="External"/><Relationship Id="rId44" Type="http://schemas.openxmlformats.org/officeDocument/2006/relationships/hyperlink" Target="https://www.ledvance.com/professional/products/electronics-and-modules/light-management-systems/dali-acu-bt/index.jsp" TargetMode="External"/><Relationship Id="rId52" Type="http://schemas.openxmlformats.org/officeDocument/2006/relationships/drawing" Target="../drawings/drawing1.xml"/><Relationship Id="rId4" Type="http://schemas.openxmlformats.org/officeDocument/2006/relationships/hyperlink" Target="https://www.schrack.si/trgovina/razdelilniki-omare-in-ohisja/modul-160/podometni-razdelilniki-z-vrati-iz-jeklene-plocevine/podometni-razdelilnik-cm-4x24te-vrata-ilc2u424.html" TargetMode="External"/><Relationship Id="rId9" Type="http://schemas.openxmlformats.org/officeDocument/2006/relationships/hyperlink" Target="https://www.schrack.si/trgovina/oprema-za-razdelilnike/odklopniki-in-locilna-stikala/glavna-locilna-stikala/glavni-odklopnik-izolirani-100a-3-polni-bz900203.html" TargetMode="External"/><Relationship Id="rId14" Type="http://schemas.openxmlformats.org/officeDocument/2006/relationships/hyperlink" Target="https://www.schrack.si/trgovina/oprema-za-razdelilnike/odvodniki-toka-strele-prenapetostni-odvodniki-in-ozemljitev/odvodniki-toka-strele-in-prenapetostni-odvodniki/odvodniki-toka-strele-t1-in-prenapetostni-odvodniki-t2-za-tt-omrezni-sistem/surge-arrester-3-1-for-tt-tn-s-s.html" TargetMode="External"/><Relationship Id="rId22" Type="http://schemas.openxmlformats.org/officeDocument/2006/relationships/hyperlink" Target="https://www.schrack.si/trgovina/instalacije-in-knx/stikalni-programi-senzorji-gibanja-javljalniki-dima/instalacijska-stikala-visio-45/impulzna-stikala-instalacijski-releji-za-vgradnjo-na-letev/impulzno-stikalo-za-vgrad-na-letev-2-zapir-k-230vac-lq612230.html" TargetMode="External"/><Relationship Id="rId27" Type="http://schemas.openxmlformats.org/officeDocument/2006/relationships/hyperlink" Target="https://www.schrack.si/trgovina/oprema-za-razdelilnike/zascitna-stikala/ozicenje-odklopnikov-z-zbiralkami/zbiralke-za-motorska-zascitna-stikala-serije-mp-jezicna-in-vilicna-izvedba/zbiralka-vilicna-3-polna-zlomljiva-16mm2-l1-l2-l3-1m-bs990114.html" TargetMode="External"/><Relationship Id="rId30" Type="http://schemas.openxmlformats.org/officeDocument/2006/relationships/hyperlink" Target="https://www.schrack.si/trgovina/instalacije-in-knx/stikalni-programi-senzorji-gibanja-javljalniki-dima/instalacijska-stikala-visio-45/casovna-stikala/dnevna-in-teden-stik-ura-digit-2-kanala-serija-tempus-d-bzt28372.html" TargetMode="External"/><Relationship Id="rId35" Type="http://schemas.openxmlformats.org/officeDocument/2006/relationships/hyperlink" Target="https://www.schrack.si/trgovina/oprema-za-razdelilnike/zascitna-stikala/mcb-instalacijski-odklopniki/mcb-instalacijski-odklopniki-serija-bms6-6-ka/instalacijski-odklopnik-karak-c-16a-1-polni-6ka-bm617116.html" TargetMode="External"/><Relationship Id="rId43" Type="http://schemas.openxmlformats.org/officeDocument/2006/relationships/hyperlink" Target="https://www.sylux.si/index.php?route=product/search&amp;search=Cu%20NYY-J%204x6&amp;description=true" TargetMode="External"/><Relationship Id="rId48" Type="http://schemas.openxmlformats.org/officeDocument/2006/relationships/hyperlink" Target="https://tmtechnologie.pl/en/product/2/evacuation-road-direction-with-power-source/tm-ontec-g" TargetMode="External"/><Relationship Id="rId8" Type="http://schemas.openxmlformats.org/officeDocument/2006/relationships/hyperlink" Target="https://www.schrack.si/trgovina/oprema-za-razdelilnike/varovalcni-in-zbiralcni-sestavi/nv-varovalcna-stikala-podnozja-varovalk-in-pribor/nv-varovalcni-locilniki-podnozja-varovalk-in-pribor-serija-woehner/varovalcni-locilnik-vel-00-m8-70mm2-160a-si332000.html" TargetMode="External"/><Relationship Id="rId51" Type="http://schemas.openxmlformats.org/officeDocument/2006/relationships/printerSettings" Target="../printerSettings/printerSettings2.bin"/><Relationship Id="rId3" Type="http://schemas.openxmlformats.org/officeDocument/2006/relationships/hyperlink" Target="http://www.elba.si/izdelki/parapetni-kanali/vgradni-kanal-vk/" TargetMode="External"/><Relationship Id="rId12" Type="http://schemas.openxmlformats.org/officeDocument/2006/relationships/hyperlink" Target="https://www.schrack.si/trgovina/instalacije-in-knx/stikalni-programi-senzorji-gibanja-javljalniki-dima/instalacijska-stikala-visio-45/impulzna-stikala-instalacijski-releji-za-vgradnjo-na-letev/impulzno-stikalo-za-vgrad-na-letev-2-zapir-k-230vac-lq612230.html" TargetMode="External"/><Relationship Id="rId17" Type="http://schemas.openxmlformats.org/officeDocument/2006/relationships/hyperlink" Target="https://www.schrack.si/trgovina/oprema-za-razdelilnike/zascitna-stikala/ozicenje-odklopnikov-z-zbiralkami/zbiralke-za-motorska-zascitna-stikala-serije-mp-jezicna-in-vilicna-izvedba/zbiralka-vilicna-3-polna-zlomljiva-16mm2-l1-l2-l3-1m-bs990114.html" TargetMode="External"/><Relationship Id="rId25" Type="http://schemas.openxmlformats.org/officeDocument/2006/relationships/hyperlink" Target="https://www.schrack.si/trgovina/oprema-za-razdelilnike/zascitna-stikala/mcb-instalacijski-odklopniki/mcb-instalacijski-odklopniki-serija-bms6-6-ka/instalacijski-odklopnik-karak-c-16a-1-polni-6ka-bm617116.html" TargetMode="External"/><Relationship Id="rId33" Type="http://schemas.openxmlformats.org/officeDocument/2006/relationships/hyperlink" Target="https://www.schrack.si/trgovina/oprema-za-razdelilnike/odklopniki-in-locilna-stikala/glavna-locilna-stikala/glavni-odklopnik-izolirani-100a-3-polni-bz900203.html" TargetMode="External"/><Relationship Id="rId38" Type="http://schemas.openxmlformats.org/officeDocument/2006/relationships/hyperlink" Target="https://www.schrack.si/trgovina/oprema-za-razdelilnike/odvodniki-toka-strele-prenapetostni-odvodniki-in-ozemljitev/odvodniki-toka-strele-in-prenapetostni-odvodniki/odvodniki-toka-strele-t1-in-prenapetostni-odvodniki-t2-za-tt-omrezni-sistem/surge-arrester-3-1-for-tt-tn-s-s.html" TargetMode="External"/><Relationship Id="rId46" Type="http://schemas.openxmlformats.org/officeDocument/2006/relationships/hyperlink" Target="https://www.tem.si/dizajn-stikala/" TargetMode="External"/><Relationship Id="rId20" Type="http://schemas.openxmlformats.org/officeDocument/2006/relationships/hyperlink" Target="https://www.schrack.si/trgovina/oprema-za-razdelilnike/odvodniki-toka-strele-prenapetostni-odvodniki-in-ozemljitev/odvodniki-toka-strele-in-prenapetostni-odvodniki/odvodniki-toka-strele-t1-in-prenapetostni-odvodniki-t2-za-tt-omrezni-sistem/surge-arrester-3-1-for-tt-tn-s-s.html" TargetMode="External"/><Relationship Id="rId41" Type="http://schemas.openxmlformats.org/officeDocument/2006/relationships/hyperlink" Target="https://www.schrack.si/trgovina/oprema-za-razdelilnike/zascitna-stikala/mcb-instalacijski-odklopniki/mcb-instalacijski-odklopniki-serija-bms6-6-ka/instalacijski-odklopnik-karak-c-25a-3-polni-6ka-bm617325.html" TargetMode="External"/><Relationship Id="rId1" Type="http://schemas.openxmlformats.org/officeDocument/2006/relationships/printerSettings" Target="../printerSettings/printerSettings1.bin"/><Relationship Id="rId6" Type="http://schemas.openxmlformats.org/officeDocument/2006/relationships/hyperlink" Target="https://www.schrack.si/trgovina/krmilna-in-merilna-oprema/glavna-stikala-stikala-za-izklop-v-sili-in-servisna-stikala/serija-b-glavna-stikala-za-izklop-v-sili/serija-b-glavna-stikala-za-izklop-v-sili-celna-vgradnja-s-4-tockovno-pritrditvijo-s-pripravo-za-zaklepanje-ip66/s-4824.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7"/>
  <sheetViews>
    <sheetView tabSelected="1" topLeftCell="A165" workbookViewId="0">
      <selection activeCell="K227" sqref="K227"/>
    </sheetView>
  </sheetViews>
  <sheetFormatPr defaultColWidth="12.42578125" defaultRowHeight="18.75" x14ac:dyDescent="0.25"/>
  <cols>
    <col min="1" max="1" width="5.28515625" style="83" customWidth="1"/>
    <col min="2" max="2" width="6.5703125" style="161" customWidth="1"/>
    <col min="3" max="3" width="48.28515625" style="145" customWidth="1"/>
    <col min="4" max="5" width="6.7109375" style="162" customWidth="1"/>
    <col min="6" max="6" width="12.28515625" style="163" customWidth="1"/>
    <col min="7" max="7" width="13.85546875" style="85" customWidth="1"/>
    <col min="8" max="8" width="12.42578125" style="86"/>
    <col min="9" max="9" width="12.42578125" style="88"/>
    <col min="10" max="10" width="12.42578125" style="87"/>
    <col min="11" max="11" width="12.42578125" style="88"/>
    <col min="12" max="17" width="12.42578125" style="89"/>
    <col min="18" max="18" width="38.28515625" style="89" customWidth="1"/>
    <col min="19" max="256" width="12.42578125" style="89"/>
    <col min="257" max="257" width="5.28515625" style="89" customWidth="1"/>
    <col min="258" max="258" width="6.5703125" style="89" customWidth="1"/>
    <col min="259" max="259" width="48.28515625" style="89" customWidth="1"/>
    <col min="260" max="261" width="6.7109375" style="89" customWidth="1"/>
    <col min="262" max="262" width="12.28515625" style="89" customWidth="1"/>
    <col min="263" max="263" width="13.85546875" style="89" customWidth="1"/>
    <col min="264" max="273" width="12.42578125" style="89"/>
    <col min="274" max="274" width="38.28515625" style="89" customWidth="1"/>
    <col min="275" max="512" width="12.42578125" style="89"/>
    <col min="513" max="513" width="5.28515625" style="89" customWidth="1"/>
    <col min="514" max="514" width="6.5703125" style="89" customWidth="1"/>
    <col min="515" max="515" width="48.28515625" style="89" customWidth="1"/>
    <col min="516" max="517" width="6.7109375" style="89" customWidth="1"/>
    <col min="518" max="518" width="12.28515625" style="89" customWidth="1"/>
    <col min="519" max="519" width="13.85546875" style="89" customWidth="1"/>
    <col min="520" max="529" width="12.42578125" style="89"/>
    <col min="530" max="530" width="38.28515625" style="89" customWidth="1"/>
    <col min="531" max="768" width="12.42578125" style="89"/>
    <col min="769" max="769" width="5.28515625" style="89" customWidth="1"/>
    <col min="770" max="770" width="6.5703125" style="89" customWidth="1"/>
    <col min="771" max="771" width="48.28515625" style="89" customWidth="1"/>
    <col min="772" max="773" width="6.7109375" style="89" customWidth="1"/>
    <col min="774" max="774" width="12.28515625" style="89" customWidth="1"/>
    <col min="775" max="775" width="13.85546875" style="89" customWidth="1"/>
    <col min="776" max="785" width="12.42578125" style="89"/>
    <col min="786" max="786" width="38.28515625" style="89" customWidth="1"/>
    <col min="787" max="1024" width="12.42578125" style="89"/>
    <col min="1025" max="1025" width="5.28515625" style="89" customWidth="1"/>
    <col min="1026" max="1026" width="6.5703125" style="89" customWidth="1"/>
    <col min="1027" max="1027" width="48.28515625" style="89" customWidth="1"/>
    <col min="1028" max="1029" width="6.7109375" style="89" customWidth="1"/>
    <col min="1030" max="1030" width="12.28515625" style="89" customWidth="1"/>
    <col min="1031" max="1031" width="13.85546875" style="89" customWidth="1"/>
    <col min="1032" max="1041" width="12.42578125" style="89"/>
    <col min="1042" max="1042" width="38.28515625" style="89" customWidth="1"/>
    <col min="1043" max="1280" width="12.42578125" style="89"/>
    <col min="1281" max="1281" width="5.28515625" style="89" customWidth="1"/>
    <col min="1282" max="1282" width="6.5703125" style="89" customWidth="1"/>
    <col min="1283" max="1283" width="48.28515625" style="89" customWidth="1"/>
    <col min="1284" max="1285" width="6.7109375" style="89" customWidth="1"/>
    <col min="1286" max="1286" width="12.28515625" style="89" customWidth="1"/>
    <col min="1287" max="1287" width="13.85546875" style="89" customWidth="1"/>
    <col min="1288" max="1297" width="12.42578125" style="89"/>
    <col min="1298" max="1298" width="38.28515625" style="89" customWidth="1"/>
    <col min="1299" max="1536" width="12.42578125" style="89"/>
    <col min="1537" max="1537" width="5.28515625" style="89" customWidth="1"/>
    <col min="1538" max="1538" width="6.5703125" style="89" customWidth="1"/>
    <col min="1539" max="1539" width="48.28515625" style="89" customWidth="1"/>
    <col min="1540" max="1541" width="6.7109375" style="89" customWidth="1"/>
    <col min="1542" max="1542" width="12.28515625" style="89" customWidth="1"/>
    <col min="1543" max="1543" width="13.85546875" style="89" customWidth="1"/>
    <col min="1544" max="1553" width="12.42578125" style="89"/>
    <col min="1554" max="1554" width="38.28515625" style="89" customWidth="1"/>
    <col min="1555" max="1792" width="12.42578125" style="89"/>
    <col min="1793" max="1793" width="5.28515625" style="89" customWidth="1"/>
    <col min="1794" max="1794" width="6.5703125" style="89" customWidth="1"/>
    <col min="1795" max="1795" width="48.28515625" style="89" customWidth="1"/>
    <col min="1796" max="1797" width="6.7109375" style="89" customWidth="1"/>
    <col min="1798" max="1798" width="12.28515625" style="89" customWidth="1"/>
    <col min="1799" max="1799" width="13.85546875" style="89" customWidth="1"/>
    <col min="1800" max="1809" width="12.42578125" style="89"/>
    <col min="1810" max="1810" width="38.28515625" style="89" customWidth="1"/>
    <col min="1811" max="2048" width="12.42578125" style="89"/>
    <col min="2049" max="2049" width="5.28515625" style="89" customWidth="1"/>
    <col min="2050" max="2050" width="6.5703125" style="89" customWidth="1"/>
    <col min="2051" max="2051" width="48.28515625" style="89" customWidth="1"/>
    <col min="2052" max="2053" width="6.7109375" style="89" customWidth="1"/>
    <col min="2054" max="2054" width="12.28515625" style="89" customWidth="1"/>
    <col min="2055" max="2055" width="13.85546875" style="89" customWidth="1"/>
    <col min="2056" max="2065" width="12.42578125" style="89"/>
    <col min="2066" max="2066" width="38.28515625" style="89" customWidth="1"/>
    <col min="2067" max="2304" width="12.42578125" style="89"/>
    <col min="2305" max="2305" width="5.28515625" style="89" customWidth="1"/>
    <col min="2306" max="2306" width="6.5703125" style="89" customWidth="1"/>
    <col min="2307" max="2307" width="48.28515625" style="89" customWidth="1"/>
    <col min="2308" max="2309" width="6.7109375" style="89" customWidth="1"/>
    <col min="2310" max="2310" width="12.28515625" style="89" customWidth="1"/>
    <col min="2311" max="2311" width="13.85546875" style="89" customWidth="1"/>
    <col min="2312" max="2321" width="12.42578125" style="89"/>
    <col min="2322" max="2322" width="38.28515625" style="89" customWidth="1"/>
    <col min="2323" max="2560" width="12.42578125" style="89"/>
    <col min="2561" max="2561" width="5.28515625" style="89" customWidth="1"/>
    <col min="2562" max="2562" width="6.5703125" style="89" customWidth="1"/>
    <col min="2563" max="2563" width="48.28515625" style="89" customWidth="1"/>
    <col min="2564" max="2565" width="6.7109375" style="89" customWidth="1"/>
    <col min="2566" max="2566" width="12.28515625" style="89" customWidth="1"/>
    <col min="2567" max="2567" width="13.85546875" style="89" customWidth="1"/>
    <col min="2568" max="2577" width="12.42578125" style="89"/>
    <col min="2578" max="2578" width="38.28515625" style="89" customWidth="1"/>
    <col min="2579" max="2816" width="12.42578125" style="89"/>
    <col min="2817" max="2817" width="5.28515625" style="89" customWidth="1"/>
    <col min="2818" max="2818" width="6.5703125" style="89" customWidth="1"/>
    <col min="2819" max="2819" width="48.28515625" style="89" customWidth="1"/>
    <col min="2820" max="2821" width="6.7109375" style="89" customWidth="1"/>
    <col min="2822" max="2822" width="12.28515625" style="89" customWidth="1"/>
    <col min="2823" max="2823" width="13.85546875" style="89" customWidth="1"/>
    <col min="2824" max="2833" width="12.42578125" style="89"/>
    <col min="2834" max="2834" width="38.28515625" style="89" customWidth="1"/>
    <col min="2835" max="3072" width="12.42578125" style="89"/>
    <col min="3073" max="3073" width="5.28515625" style="89" customWidth="1"/>
    <col min="3074" max="3074" width="6.5703125" style="89" customWidth="1"/>
    <col min="3075" max="3075" width="48.28515625" style="89" customWidth="1"/>
    <col min="3076" max="3077" width="6.7109375" style="89" customWidth="1"/>
    <col min="3078" max="3078" width="12.28515625" style="89" customWidth="1"/>
    <col min="3079" max="3079" width="13.85546875" style="89" customWidth="1"/>
    <col min="3080" max="3089" width="12.42578125" style="89"/>
    <col min="3090" max="3090" width="38.28515625" style="89" customWidth="1"/>
    <col min="3091" max="3328" width="12.42578125" style="89"/>
    <col min="3329" max="3329" width="5.28515625" style="89" customWidth="1"/>
    <col min="3330" max="3330" width="6.5703125" style="89" customWidth="1"/>
    <col min="3331" max="3331" width="48.28515625" style="89" customWidth="1"/>
    <col min="3332" max="3333" width="6.7109375" style="89" customWidth="1"/>
    <col min="3334" max="3334" width="12.28515625" style="89" customWidth="1"/>
    <col min="3335" max="3335" width="13.85546875" style="89" customWidth="1"/>
    <col min="3336" max="3345" width="12.42578125" style="89"/>
    <col min="3346" max="3346" width="38.28515625" style="89" customWidth="1"/>
    <col min="3347" max="3584" width="12.42578125" style="89"/>
    <col min="3585" max="3585" width="5.28515625" style="89" customWidth="1"/>
    <col min="3586" max="3586" width="6.5703125" style="89" customWidth="1"/>
    <col min="3587" max="3587" width="48.28515625" style="89" customWidth="1"/>
    <col min="3588" max="3589" width="6.7109375" style="89" customWidth="1"/>
    <col min="3590" max="3590" width="12.28515625" style="89" customWidth="1"/>
    <col min="3591" max="3591" width="13.85546875" style="89" customWidth="1"/>
    <col min="3592" max="3601" width="12.42578125" style="89"/>
    <col min="3602" max="3602" width="38.28515625" style="89" customWidth="1"/>
    <col min="3603" max="3840" width="12.42578125" style="89"/>
    <col min="3841" max="3841" width="5.28515625" style="89" customWidth="1"/>
    <col min="3842" max="3842" width="6.5703125" style="89" customWidth="1"/>
    <col min="3843" max="3843" width="48.28515625" style="89" customWidth="1"/>
    <col min="3844" max="3845" width="6.7109375" style="89" customWidth="1"/>
    <col min="3846" max="3846" width="12.28515625" style="89" customWidth="1"/>
    <col min="3847" max="3847" width="13.85546875" style="89" customWidth="1"/>
    <col min="3848" max="3857" width="12.42578125" style="89"/>
    <col min="3858" max="3858" width="38.28515625" style="89" customWidth="1"/>
    <col min="3859" max="4096" width="12.42578125" style="89"/>
    <col min="4097" max="4097" width="5.28515625" style="89" customWidth="1"/>
    <col min="4098" max="4098" width="6.5703125" style="89" customWidth="1"/>
    <col min="4099" max="4099" width="48.28515625" style="89" customWidth="1"/>
    <col min="4100" max="4101" width="6.7109375" style="89" customWidth="1"/>
    <col min="4102" max="4102" width="12.28515625" style="89" customWidth="1"/>
    <col min="4103" max="4103" width="13.85546875" style="89" customWidth="1"/>
    <col min="4104" max="4113" width="12.42578125" style="89"/>
    <col min="4114" max="4114" width="38.28515625" style="89" customWidth="1"/>
    <col min="4115" max="4352" width="12.42578125" style="89"/>
    <col min="4353" max="4353" width="5.28515625" style="89" customWidth="1"/>
    <col min="4354" max="4354" width="6.5703125" style="89" customWidth="1"/>
    <col min="4355" max="4355" width="48.28515625" style="89" customWidth="1"/>
    <col min="4356" max="4357" width="6.7109375" style="89" customWidth="1"/>
    <col min="4358" max="4358" width="12.28515625" style="89" customWidth="1"/>
    <col min="4359" max="4359" width="13.85546875" style="89" customWidth="1"/>
    <col min="4360" max="4369" width="12.42578125" style="89"/>
    <col min="4370" max="4370" width="38.28515625" style="89" customWidth="1"/>
    <col min="4371" max="4608" width="12.42578125" style="89"/>
    <col min="4609" max="4609" width="5.28515625" style="89" customWidth="1"/>
    <col min="4610" max="4610" width="6.5703125" style="89" customWidth="1"/>
    <col min="4611" max="4611" width="48.28515625" style="89" customWidth="1"/>
    <col min="4612" max="4613" width="6.7109375" style="89" customWidth="1"/>
    <col min="4614" max="4614" width="12.28515625" style="89" customWidth="1"/>
    <col min="4615" max="4615" width="13.85546875" style="89" customWidth="1"/>
    <col min="4616" max="4625" width="12.42578125" style="89"/>
    <col min="4626" max="4626" width="38.28515625" style="89" customWidth="1"/>
    <col min="4627" max="4864" width="12.42578125" style="89"/>
    <col min="4865" max="4865" width="5.28515625" style="89" customWidth="1"/>
    <col min="4866" max="4866" width="6.5703125" style="89" customWidth="1"/>
    <col min="4867" max="4867" width="48.28515625" style="89" customWidth="1"/>
    <col min="4868" max="4869" width="6.7109375" style="89" customWidth="1"/>
    <col min="4870" max="4870" width="12.28515625" style="89" customWidth="1"/>
    <col min="4871" max="4871" width="13.85546875" style="89" customWidth="1"/>
    <col min="4872" max="4881" width="12.42578125" style="89"/>
    <col min="4882" max="4882" width="38.28515625" style="89" customWidth="1"/>
    <col min="4883" max="5120" width="12.42578125" style="89"/>
    <col min="5121" max="5121" width="5.28515625" style="89" customWidth="1"/>
    <col min="5122" max="5122" width="6.5703125" style="89" customWidth="1"/>
    <col min="5123" max="5123" width="48.28515625" style="89" customWidth="1"/>
    <col min="5124" max="5125" width="6.7109375" style="89" customWidth="1"/>
    <col min="5126" max="5126" width="12.28515625" style="89" customWidth="1"/>
    <col min="5127" max="5127" width="13.85546875" style="89" customWidth="1"/>
    <col min="5128" max="5137" width="12.42578125" style="89"/>
    <col min="5138" max="5138" width="38.28515625" style="89" customWidth="1"/>
    <col min="5139" max="5376" width="12.42578125" style="89"/>
    <col min="5377" max="5377" width="5.28515625" style="89" customWidth="1"/>
    <col min="5378" max="5378" width="6.5703125" style="89" customWidth="1"/>
    <col min="5379" max="5379" width="48.28515625" style="89" customWidth="1"/>
    <col min="5380" max="5381" width="6.7109375" style="89" customWidth="1"/>
    <col min="5382" max="5382" width="12.28515625" style="89" customWidth="1"/>
    <col min="5383" max="5383" width="13.85546875" style="89" customWidth="1"/>
    <col min="5384" max="5393" width="12.42578125" style="89"/>
    <col min="5394" max="5394" width="38.28515625" style="89" customWidth="1"/>
    <col min="5395" max="5632" width="12.42578125" style="89"/>
    <col min="5633" max="5633" width="5.28515625" style="89" customWidth="1"/>
    <col min="5634" max="5634" width="6.5703125" style="89" customWidth="1"/>
    <col min="5635" max="5635" width="48.28515625" style="89" customWidth="1"/>
    <col min="5636" max="5637" width="6.7109375" style="89" customWidth="1"/>
    <col min="5638" max="5638" width="12.28515625" style="89" customWidth="1"/>
    <col min="5639" max="5639" width="13.85546875" style="89" customWidth="1"/>
    <col min="5640" max="5649" width="12.42578125" style="89"/>
    <col min="5650" max="5650" width="38.28515625" style="89" customWidth="1"/>
    <col min="5651" max="5888" width="12.42578125" style="89"/>
    <col min="5889" max="5889" width="5.28515625" style="89" customWidth="1"/>
    <col min="5890" max="5890" width="6.5703125" style="89" customWidth="1"/>
    <col min="5891" max="5891" width="48.28515625" style="89" customWidth="1"/>
    <col min="5892" max="5893" width="6.7109375" style="89" customWidth="1"/>
    <col min="5894" max="5894" width="12.28515625" style="89" customWidth="1"/>
    <col min="5895" max="5895" width="13.85546875" style="89" customWidth="1"/>
    <col min="5896" max="5905" width="12.42578125" style="89"/>
    <col min="5906" max="5906" width="38.28515625" style="89" customWidth="1"/>
    <col min="5907" max="6144" width="12.42578125" style="89"/>
    <col min="6145" max="6145" width="5.28515625" style="89" customWidth="1"/>
    <col min="6146" max="6146" width="6.5703125" style="89" customWidth="1"/>
    <col min="6147" max="6147" width="48.28515625" style="89" customWidth="1"/>
    <col min="6148" max="6149" width="6.7109375" style="89" customWidth="1"/>
    <col min="6150" max="6150" width="12.28515625" style="89" customWidth="1"/>
    <col min="6151" max="6151" width="13.85546875" style="89" customWidth="1"/>
    <col min="6152" max="6161" width="12.42578125" style="89"/>
    <col min="6162" max="6162" width="38.28515625" style="89" customWidth="1"/>
    <col min="6163" max="6400" width="12.42578125" style="89"/>
    <col min="6401" max="6401" width="5.28515625" style="89" customWidth="1"/>
    <col min="6402" max="6402" width="6.5703125" style="89" customWidth="1"/>
    <col min="6403" max="6403" width="48.28515625" style="89" customWidth="1"/>
    <col min="6404" max="6405" width="6.7109375" style="89" customWidth="1"/>
    <col min="6406" max="6406" width="12.28515625" style="89" customWidth="1"/>
    <col min="6407" max="6407" width="13.85546875" style="89" customWidth="1"/>
    <col min="6408" max="6417" width="12.42578125" style="89"/>
    <col min="6418" max="6418" width="38.28515625" style="89" customWidth="1"/>
    <col min="6419" max="6656" width="12.42578125" style="89"/>
    <col min="6657" max="6657" width="5.28515625" style="89" customWidth="1"/>
    <col min="6658" max="6658" width="6.5703125" style="89" customWidth="1"/>
    <col min="6659" max="6659" width="48.28515625" style="89" customWidth="1"/>
    <col min="6660" max="6661" width="6.7109375" style="89" customWidth="1"/>
    <col min="6662" max="6662" width="12.28515625" style="89" customWidth="1"/>
    <col min="6663" max="6663" width="13.85546875" style="89" customWidth="1"/>
    <col min="6664" max="6673" width="12.42578125" style="89"/>
    <col min="6674" max="6674" width="38.28515625" style="89" customWidth="1"/>
    <col min="6675" max="6912" width="12.42578125" style="89"/>
    <col min="6913" max="6913" width="5.28515625" style="89" customWidth="1"/>
    <col min="6914" max="6914" width="6.5703125" style="89" customWidth="1"/>
    <col min="6915" max="6915" width="48.28515625" style="89" customWidth="1"/>
    <col min="6916" max="6917" width="6.7109375" style="89" customWidth="1"/>
    <col min="6918" max="6918" width="12.28515625" style="89" customWidth="1"/>
    <col min="6919" max="6919" width="13.85546875" style="89" customWidth="1"/>
    <col min="6920" max="6929" width="12.42578125" style="89"/>
    <col min="6930" max="6930" width="38.28515625" style="89" customWidth="1"/>
    <col min="6931" max="7168" width="12.42578125" style="89"/>
    <col min="7169" max="7169" width="5.28515625" style="89" customWidth="1"/>
    <col min="7170" max="7170" width="6.5703125" style="89" customWidth="1"/>
    <col min="7171" max="7171" width="48.28515625" style="89" customWidth="1"/>
    <col min="7172" max="7173" width="6.7109375" style="89" customWidth="1"/>
    <col min="7174" max="7174" width="12.28515625" style="89" customWidth="1"/>
    <col min="7175" max="7175" width="13.85546875" style="89" customWidth="1"/>
    <col min="7176" max="7185" width="12.42578125" style="89"/>
    <col min="7186" max="7186" width="38.28515625" style="89" customWidth="1"/>
    <col min="7187" max="7424" width="12.42578125" style="89"/>
    <col min="7425" max="7425" width="5.28515625" style="89" customWidth="1"/>
    <col min="7426" max="7426" width="6.5703125" style="89" customWidth="1"/>
    <col min="7427" max="7427" width="48.28515625" style="89" customWidth="1"/>
    <col min="7428" max="7429" width="6.7109375" style="89" customWidth="1"/>
    <col min="7430" max="7430" width="12.28515625" style="89" customWidth="1"/>
    <col min="7431" max="7431" width="13.85546875" style="89" customWidth="1"/>
    <col min="7432" max="7441" width="12.42578125" style="89"/>
    <col min="7442" max="7442" width="38.28515625" style="89" customWidth="1"/>
    <col min="7443" max="7680" width="12.42578125" style="89"/>
    <col min="7681" max="7681" width="5.28515625" style="89" customWidth="1"/>
    <col min="7682" max="7682" width="6.5703125" style="89" customWidth="1"/>
    <col min="7683" max="7683" width="48.28515625" style="89" customWidth="1"/>
    <col min="7684" max="7685" width="6.7109375" style="89" customWidth="1"/>
    <col min="7686" max="7686" width="12.28515625" style="89" customWidth="1"/>
    <col min="7687" max="7687" width="13.85546875" style="89" customWidth="1"/>
    <col min="7688" max="7697" width="12.42578125" style="89"/>
    <col min="7698" max="7698" width="38.28515625" style="89" customWidth="1"/>
    <col min="7699" max="7936" width="12.42578125" style="89"/>
    <col min="7937" max="7937" width="5.28515625" style="89" customWidth="1"/>
    <col min="7938" max="7938" width="6.5703125" style="89" customWidth="1"/>
    <col min="7939" max="7939" width="48.28515625" style="89" customWidth="1"/>
    <col min="7940" max="7941" width="6.7109375" style="89" customWidth="1"/>
    <col min="7942" max="7942" width="12.28515625" style="89" customWidth="1"/>
    <col min="7943" max="7943" width="13.85546875" style="89" customWidth="1"/>
    <col min="7944" max="7953" width="12.42578125" style="89"/>
    <col min="7954" max="7954" width="38.28515625" style="89" customWidth="1"/>
    <col min="7955" max="8192" width="12.42578125" style="89"/>
    <col min="8193" max="8193" width="5.28515625" style="89" customWidth="1"/>
    <col min="8194" max="8194" width="6.5703125" style="89" customWidth="1"/>
    <col min="8195" max="8195" width="48.28515625" style="89" customWidth="1"/>
    <col min="8196" max="8197" width="6.7109375" style="89" customWidth="1"/>
    <col min="8198" max="8198" width="12.28515625" style="89" customWidth="1"/>
    <col min="8199" max="8199" width="13.85546875" style="89" customWidth="1"/>
    <col min="8200" max="8209" width="12.42578125" style="89"/>
    <col min="8210" max="8210" width="38.28515625" style="89" customWidth="1"/>
    <col min="8211" max="8448" width="12.42578125" style="89"/>
    <col min="8449" max="8449" width="5.28515625" style="89" customWidth="1"/>
    <col min="8450" max="8450" width="6.5703125" style="89" customWidth="1"/>
    <col min="8451" max="8451" width="48.28515625" style="89" customWidth="1"/>
    <col min="8452" max="8453" width="6.7109375" style="89" customWidth="1"/>
    <col min="8454" max="8454" width="12.28515625" style="89" customWidth="1"/>
    <col min="8455" max="8455" width="13.85546875" style="89" customWidth="1"/>
    <col min="8456" max="8465" width="12.42578125" style="89"/>
    <col min="8466" max="8466" width="38.28515625" style="89" customWidth="1"/>
    <col min="8467" max="8704" width="12.42578125" style="89"/>
    <col min="8705" max="8705" width="5.28515625" style="89" customWidth="1"/>
    <col min="8706" max="8706" width="6.5703125" style="89" customWidth="1"/>
    <col min="8707" max="8707" width="48.28515625" style="89" customWidth="1"/>
    <col min="8708" max="8709" width="6.7109375" style="89" customWidth="1"/>
    <col min="8710" max="8710" width="12.28515625" style="89" customWidth="1"/>
    <col min="8711" max="8711" width="13.85546875" style="89" customWidth="1"/>
    <col min="8712" max="8721" width="12.42578125" style="89"/>
    <col min="8722" max="8722" width="38.28515625" style="89" customWidth="1"/>
    <col min="8723" max="8960" width="12.42578125" style="89"/>
    <col min="8961" max="8961" width="5.28515625" style="89" customWidth="1"/>
    <col min="8962" max="8962" width="6.5703125" style="89" customWidth="1"/>
    <col min="8963" max="8963" width="48.28515625" style="89" customWidth="1"/>
    <col min="8964" max="8965" width="6.7109375" style="89" customWidth="1"/>
    <col min="8966" max="8966" width="12.28515625" style="89" customWidth="1"/>
    <col min="8967" max="8967" width="13.85546875" style="89" customWidth="1"/>
    <col min="8968" max="8977" width="12.42578125" style="89"/>
    <col min="8978" max="8978" width="38.28515625" style="89" customWidth="1"/>
    <col min="8979" max="9216" width="12.42578125" style="89"/>
    <col min="9217" max="9217" width="5.28515625" style="89" customWidth="1"/>
    <col min="9218" max="9218" width="6.5703125" style="89" customWidth="1"/>
    <col min="9219" max="9219" width="48.28515625" style="89" customWidth="1"/>
    <col min="9220" max="9221" width="6.7109375" style="89" customWidth="1"/>
    <col min="9222" max="9222" width="12.28515625" style="89" customWidth="1"/>
    <col min="9223" max="9223" width="13.85546875" style="89" customWidth="1"/>
    <col min="9224" max="9233" width="12.42578125" style="89"/>
    <col min="9234" max="9234" width="38.28515625" style="89" customWidth="1"/>
    <col min="9235" max="9472" width="12.42578125" style="89"/>
    <col min="9473" max="9473" width="5.28515625" style="89" customWidth="1"/>
    <col min="9474" max="9474" width="6.5703125" style="89" customWidth="1"/>
    <col min="9475" max="9475" width="48.28515625" style="89" customWidth="1"/>
    <col min="9476" max="9477" width="6.7109375" style="89" customWidth="1"/>
    <col min="9478" max="9478" width="12.28515625" style="89" customWidth="1"/>
    <col min="9479" max="9479" width="13.85546875" style="89" customWidth="1"/>
    <col min="9480" max="9489" width="12.42578125" style="89"/>
    <col min="9490" max="9490" width="38.28515625" style="89" customWidth="1"/>
    <col min="9491" max="9728" width="12.42578125" style="89"/>
    <col min="9729" max="9729" width="5.28515625" style="89" customWidth="1"/>
    <col min="9730" max="9730" width="6.5703125" style="89" customWidth="1"/>
    <col min="9731" max="9731" width="48.28515625" style="89" customWidth="1"/>
    <col min="9732" max="9733" width="6.7109375" style="89" customWidth="1"/>
    <col min="9734" max="9734" width="12.28515625" style="89" customWidth="1"/>
    <col min="9735" max="9735" width="13.85546875" style="89" customWidth="1"/>
    <col min="9736" max="9745" width="12.42578125" style="89"/>
    <col min="9746" max="9746" width="38.28515625" style="89" customWidth="1"/>
    <col min="9747" max="9984" width="12.42578125" style="89"/>
    <col min="9985" max="9985" width="5.28515625" style="89" customWidth="1"/>
    <col min="9986" max="9986" width="6.5703125" style="89" customWidth="1"/>
    <col min="9987" max="9987" width="48.28515625" style="89" customWidth="1"/>
    <col min="9988" max="9989" width="6.7109375" style="89" customWidth="1"/>
    <col min="9990" max="9990" width="12.28515625" style="89" customWidth="1"/>
    <col min="9991" max="9991" width="13.85546875" style="89" customWidth="1"/>
    <col min="9992" max="10001" width="12.42578125" style="89"/>
    <col min="10002" max="10002" width="38.28515625" style="89" customWidth="1"/>
    <col min="10003" max="10240" width="12.42578125" style="89"/>
    <col min="10241" max="10241" width="5.28515625" style="89" customWidth="1"/>
    <col min="10242" max="10242" width="6.5703125" style="89" customWidth="1"/>
    <col min="10243" max="10243" width="48.28515625" style="89" customWidth="1"/>
    <col min="10244" max="10245" width="6.7109375" style="89" customWidth="1"/>
    <col min="10246" max="10246" width="12.28515625" style="89" customWidth="1"/>
    <col min="10247" max="10247" width="13.85546875" style="89" customWidth="1"/>
    <col min="10248" max="10257" width="12.42578125" style="89"/>
    <col min="10258" max="10258" width="38.28515625" style="89" customWidth="1"/>
    <col min="10259" max="10496" width="12.42578125" style="89"/>
    <col min="10497" max="10497" width="5.28515625" style="89" customWidth="1"/>
    <col min="10498" max="10498" width="6.5703125" style="89" customWidth="1"/>
    <col min="10499" max="10499" width="48.28515625" style="89" customWidth="1"/>
    <col min="10500" max="10501" width="6.7109375" style="89" customWidth="1"/>
    <col min="10502" max="10502" width="12.28515625" style="89" customWidth="1"/>
    <col min="10503" max="10503" width="13.85546875" style="89" customWidth="1"/>
    <col min="10504" max="10513" width="12.42578125" style="89"/>
    <col min="10514" max="10514" width="38.28515625" style="89" customWidth="1"/>
    <col min="10515" max="10752" width="12.42578125" style="89"/>
    <col min="10753" max="10753" width="5.28515625" style="89" customWidth="1"/>
    <col min="10754" max="10754" width="6.5703125" style="89" customWidth="1"/>
    <col min="10755" max="10755" width="48.28515625" style="89" customWidth="1"/>
    <col min="10756" max="10757" width="6.7109375" style="89" customWidth="1"/>
    <col min="10758" max="10758" width="12.28515625" style="89" customWidth="1"/>
    <col min="10759" max="10759" width="13.85546875" style="89" customWidth="1"/>
    <col min="10760" max="10769" width="12.42578125" style="89"/>
    <col min="10770" max="10770" width="38.28515625" style="89" customWidth="1"/>
    <col min="10771" max="11008" width="12.42578125" style="89"/>
    <col min="11009" max="11009" width="5.28515625" style="89" customWidth="1"/>
    <col min="11010" max="11010" width="6.5703125" style="89" customWidth="1"/>
    <col min="11011" max="11011" width="48.28515625" style="89" customWidth="1"/>
    <col min="11012" max="11013" width="6.7109375" style="89" customWidth="1"/>
    <col min="11014" max="11014" width="12.28515625" style="89" customWidth="1"/>
    <col min="11015" max="11015" width="13.85546875" style="89" customWidth="1"/>
    <col min="11016" max="11025" width="12.42578125" style="89"/>
    <col min="11026" max="11026" width="38.28515625" style="89" customWidth="1"/>
    <col min="11027" max="11264" width="12.42578125" style="89"/>
    <col min="11265" max="11265" width="5.28515625" style="89" customWidth="1"/>
    <col min="11266" max="11266" width="6.5703125" style="89" customWidth="1"/>
    <col min="11267" max="11267" width="48.28515625" style="89" customWidth="1"/>
    <col min="11268" max="11269" width="6.7109375" style="89" customWidth="1"/>
    <col min="11270" max="11270" width="12.28515625" style="89" customWidth="1"/>
    <col min="11271" max="11271" width="13.85546875" style="89" customWidth="1"/>
    <col min="11272" max="11281" width="12.42578125" style="89"/>
    <col min="11282" max="11282" width="38.28515625" style="89" customWidth="1"/>
    <col min="11283" max="11520" width="12.42578125" style="89"/>
    <col min="11521" max="11521" width="5.28515625" style="89" customWidth="1"/>
    <col min="11522" max="11522" width="6.5703125" style="89" customWidth="1"/>
    <col min="11523" max="11523" width="48.28515625" style="89" customWidth="1"/>
    <col min="11524" max="11525" width="6.7109375" style="89" customWidth="1"/>
    <col min="11526" max="11526" width="12.28515625" style="89" customWidth="1"/>
    <col min="11527" max="11527" width="13.85546875" style="89" customWidth="1"/>
    <col min="11528" max="11537" width="12.42578125" style="89"/>
    <col min="11538" max="11538" width="38.28515625" style="89" customWidth="1"/>
    <col min="11539" max="11776" width="12.42578125" style="89"/>
    <col min="11777" max="11777" width="5.28515625" style="89" customWidth="1"/>
    <col min="11778" max="11778" width="6.5703125" style="89" customWidth="1"/>
    <col min="11779" max="11779" width="48.28515625" style="89" customWidth="1"/>
    <col min="11780" max="11781" width="6.7109375" style="89" customWidth="1"/>
    <col min="11782" max="11782" width="12.28515625" style="89" customWidth="1"/>
    <col min="11783" max="11783" width="13.85546875" style="89" customWidth="1"/>
    <col min="11784" max="11793" width="12.42578125" style="89"/>
    <col min="11794" max="11794" width="38.28515625" style="89" customWidth="1"/>
    <col min="11795" max="12032" width="12.42578125" style="89"/>
    <col min="12033" max="12033" width="5.28515625" style="89" customWidth="1"/>
    <col min="12034" max="12034" width="6.5703125" style="89" customWidth="1"/>
    <col min="12035" max="12035" width="48.28515625" style="89" customWidth="1"/>
    <col min="12036" max="12037" width="6.7109375" style="89" customWidth="1"/>
    <col min="12038" max="12038" width="12.28515625" style="89" customWidth="1"/>
    <col min="12039" max="12039" width="13.85546875" style="89" customWidth="1"/>
    <col min="12040" max="12049" width="12.42578125" style="89"/>
    <col min="12050" max="12050" width="38.28515625" style="89" customWidth="1"/>
    <col min="12051" max="12288" width="12.42578125" style="89"/>
    <col min="12289" max="12289" width="5.28515625" style="89" customWidth="1"/>
    <col min="12290" max="12290" width="6.5703125" style="89" customWidth="1"/>
    <col min="12291" max="12291" width="48.28515625" style="89" customWidth="1"/>
    <col min="12292" max="12293" width="6.7109375" style="89" customWidth="1"/>
    <col min="12294" max="12294" width="12.28515625" style="89" customWidth="1"/>
    <col min="12295" max="12295" width="13.85546875" style="89" customWidth="1"/>
    <col min="12296" max="12305" width="12.42578125" style="89"/>
    <col min="12306" max="12306" width="38.28515625" style="89" customWidth="1"/>
    <col min="12307" max="12544" width="12.42578125" style="89"/>
    <col min="12545" max="12545" width="5.28515625" style="89" customWidth="1"/>
    <col min="12546" max="12546" width="6.5703125" style="89" customWidth="1"/>
    <col min="12547" max="12547" width="48.28515625" style="89" customWidth="1"/>
    <col min="12548" max="12549" width="6.7109375" style="89" customWidth="1"/>
    <col min="12550" max="12550" width="12.28515625" style="89" customWidth="1"/>
    <col min="12551" max="12551" width="13.85546875" style="89" customWidth="1"/>
    <col min="12552" max="12561" width="12.42578125" style="89"/>
    <col min="12562" max="12562" width="38.28515625" style="89" customWidth="1"/>
    <col min="12563" max="12800" width="12.42578125" style="89"/>
    <col min="12801" max="12801" width="5.28515625" style="89" customWidth="1"/>
    <col min="12802" max="12802" width="6.5703125" style="89" customWidth="1"/>
    <col min="12803" max="12803" width="48.28515625" style="89" customWidth="1"/>
    <col min="12804" max="12805" width="6.7109375" style="89" customWidth="1"/>
    <col min="12806" max="12806" width="12.28515625" style="89" customWidth="1"/>
    <col min="12807" max="12807" width="13.85546875" style="89" customWidth="1"/>
    <col min="12808" max="12817" width="12.42578125" style="89"/>
    <col min="12818" max="12818" width="38.28515625" style="89" customWidth="1"/>
    <col min="12819" max="13056" width="12.42578125" style="89"/>
    <col min="13057" max="13057" width="5.28515625" style="89" customWidth="1"/>
    <col min="13058" max="13058" width="6.5703125" style="89" customWidth="1"/>
    <col min="13059" max="13059" width="48.28515625" style="89" customWidth="1"/>
    <col min="13060" max="13061" width="6.7109375" style="89" customWidth="1"/>
    <col min="13062" max="13062" width="12.28515625" style="89" customWidth="1"/>
    <col min="13063" max="13063" width="13.85546875" style="89" customWidth="1"/>
    <col min="13064" max="13073" width="12.42578125" style="89"/>
    <col min="13074" max="13074" width="38.28515625" style="89" customWidth="1"/>
    <col min="13075" max="13312" width="12.42578125" style="89"/>
    <col min="13313" max="13313" width="5.28515625" style="89" customWidth="1"/>
    <col min="13314" max="13314" width="6.5703125" style="89" customWidth="1"/>
    <col min="13315" max="13315" width="48.28515625" style="89" customWidth="1"/>
    <col min="13316" max="13317" width="6.7109375" style="89" customWidth="1"/>
    <col min="13318" max="13318" width="12.28515625" style="89" customWidth="1"/>
    <col min="13319" max="13319" width="13.85546875" style="89" customWidth="1"/>
    <col min="13320" max="13329" width="12.42578125" style="89"/>
    <col min="13330" max="13330" width="38.28515625" style="89" customWidth="1"/>
    <col min="13331" max="13568" width="12.42578125" style="89"/>
    <col min="13569" max="13569" width="5.28515625" style="89" customWidth="1"/>
    <col min="13570" max="13570" width="6.5703125" style="89" customWidth="1"/>
    <col min="13571" max="13571" width="48.28515625" style="89" customWidth="1"/>
    <col min="13572" max="13573" width="6.7109375" style="89" customWidth="1"/>
    <col min="13574" max="13574" width="12.28515625" style="89" customWidth="1"/>
    <col min="13575" max="13575" width="13.85546875" style="89" customWidth="1"/>
    <col min="13576" max="13585" width="12.42578125" style="89"/>
    <col min="13586" max="13586" width="38.28515625" style="89" customWidth="1"/>
    <col min="13587" max="13824" width="12.42578125" style="89"/>
    <col min="13825" max="13825" width="5.28515625" style="89" customWidth="1"/>
    <col min="13826" max="13826" width="6.5703125" style="89" customWidth="1"/>
    <col min="13827" max="13827" width="48.28515625" style="89" customWidth="1"/>
    <col min="13828" max="13829" width="6.7109375" style="89" customWidth="1"/>
    <col min="13830" max="13830" width="12.28515625" style="89" customWidth="1"/>
    <col min="13831" max="13831" width="13.85546875" style="89" customWidth="1"/>
    <col min="13832" max="13841" width="12.42578125" style="89"/>
    <col min="13842" max="13842" width="38.28515625" style="89" customWidth="1"/>
    <col min="13843" max="14080" width="12.42578125" style="89"/>
    <col min="14081" max="14081" width="5.28515625" style="89" customWidth="1"/>
    <col min="14082" max="14082" width="6.5703125" style="89" customWidth="1"/>
    <col min="14083" max="14083" width="48.28515625" style="89" customWidth="1"/>
    <col min="14084" max="14085" width="6.7109375" style="89" customWidth="1"/>
    <col min="14086" max="14086" width="12.28515625" style="89" customWidth="1"/>
    <col min="14087" max="14087" width="13.85546875" style="89" customWidth="1"/>
    <col min="14088" max="14097" width="12.42578125" style="89"/>
    <col min="14098" max="14098" width="38.28515625" style="89" customWidth="1"/>
    <col min="14099" max="14336" width="12.42578125" style="89"/>
    <col min="14337" max="14337" width="5.28515625" style="89" customWidth="1"/>
    <col min="14338" max="14338" width="6.5703125" style="89" customWidth="1"/>
    <col min="14339" max="14339" width="48.28515625" style="89" customWidth="1"/>
    <col min="14340" max="14341" width="6.7109375" style="89" customWidth="1"/>
    <col min="14342" max="14342" width="12.28515625" style="89" customWidth="1"/>
    <col min="14343" max="14343" width="13.85546875" style="89" customWidth="1"/>
    <col min="14344" max="14353" width="12.42578125" style="89"/>
    <col min="14354" max="14354" width="38.28515625" style="89" customWidth="1"/>
    <col min="14355" max="14592" width="12.42578125" style="89"/>
    <col min="14593" max="14593" width="5.28515625" style="89" customWidth="1"/>
    <col min="14594" max="14594" width="6.5703125" style="89" customWidth="1"/>
    <col min="14595" max="14595" width="48.28515625" style="89" customWidth="1"/>
    <col min="14596" max="14597" width="6.7109375" style="89" customWidth="1"/>
    <col min="14598" max="14598" width="12.28515625" style="89" customWidth="1"/>
    <col min="14599" max="14599" width="13.85546875" style="89" customWidth="1"/>
    <col min="14600" max="14609" width="12.42578125" style="89"/>
    <col min="14610" max="14610" width="38.28515625" style="89" customWidth="1"/>
    <col min="14611" max="14848" width="12.42578125" style="89"/>
    <col min="14849" max="14849" width="5.28515625" style="89" customWidth="1"/>
    <col min="14850" max="14850" width="6.5703125" style="89" customWidth="1"/>
    <col min="14851" max="14851" width="48.28515625" style="89" customWidth="1"/>
    <col min="14852" max="14853" width="6.7109375" style="89" customWidth="1"/>
    <col min="14854" max="14854" width="12.28515625" style="89" customWidth="1"/>
    <col min="14855" max="14855" width="13.85546875" style="89" customWidth="1"/>
    <col min="14856" max="14865" width="12.42578125" style="89"/>
    <col min="14866" max="14866" width="38.28515625" style="89" customWidth="1"/>
    <col min="14867" max="15104" width="12.42578125" style="89"/>
    <col min="15105" max="15105" width="5.28515625" style="89" customWidth="1"/>
    <col min="15106" max="15106" width="6.5703125" style="89" customWidth="1"/>
    <col min="15107" max="15107" width="48.28515625" style="89" customWidth="1"/>
    <col min="15108" max="15109" width="6.7109375" style="89" customWidth="1"/>
    <col min="15110" max="15110" width="12.28515625" style="89" customWidth="1"/>
    <col min="15111" max="15111" width="13.85546875" style="89" customWidth="1"/>
    <col min="15112" max="15121" width="12.42578125" style="89"/>
    <col min="15122" max="15122" width="38.28515625" style="89" customWidth="1"/>
    <col min="15123" max="15360" width="12.42578125" style="89"/>
    <col min="15361" max="15361" width="5.28515625" style="89" customWidth="1"/>
    <col min="15362" max="15362" width="6.5703125" style="89" customWidth="1"/>
    <col min="15363" max="15363" width="48.28515625" style="89" customWidth="1"/>
    <col min="15364" max="15365" width="6.7109375" style="89" customWidth="1"/>
    <col min="15366" max="15366" width="12.28515625" style="89" customWidth="1"/>
    <col min="15367" max="15367" width="13.85546875" style="89" customWidth="1"/>
    <col min="15368" max="15377" width="12.42578125" style="89"/>
    <col min="15378" max="15378" width="38.28515625" style="89" customWidth="1"/>
    <col min="15379" max="15616" width="12.42578125" style="89"/>
    <col min="15617" max="15617" width="5.28515625" style="89" customWidth="1"/>
    <col min="15618" max="15618" width="6.5703125" style="89" customWidth="1"/>
    <col min="15619" max="15619" width="48.28515625" style="89" customWidth="1"/>
    <col min="15620" max="15621" width="6.7109375" style="89" customWidth="1"/>
    <col min="15622" max="15622" width="12.28515625" style="89" customWidth="1"/>
    <col min="15623" max="15623" width="13.85546875" style="89" customWidth="1"/>
    <col min="15624" max="15633" width="12.42578125" style="89"/>
    <col min="15634" max="15634" width="38.28515625" style="89" customWidth="1"/>
    <col min="15635" max="15872" width="12.42578125" style="89"/>
    <col min="15873" max="15873" width="5.28515625" style="89" customWidth="1"/>
    <col min="15874" max="15874" width="6.5703125" style="89" customWidth="1"/>
    <col min="15875" max="15875" width="48.28515625" style="89" customWidth="1"/>
    <col min="15876" max="15877" width="6.7109375" style="89" customWidth="1"/>
    <col min="15878" max="15878" width="12.28515625" style="89" customWidth="1"/>
    <col min="15879" max="15879" width="13.85546875" style="89" customWidth="1"/>
    <col min="15880" max="15889" width="12.42578125" style="89"/>
    <col min="15890" max="15890" width="38.28515625" style="89" customWidth="1"/>
    <col min="15891" max="16128" width="12.42578125" style="89"/>
    <col min="16129" max="16129" width="5.28515625" style="89" customWidth="1"/>
    <col min="16130" max="16130" width="6.5703125" style="89" customWidth="1"/>
    <col min="16131" max="16131" width="48.28515625" style="89" customWidth="1"/>
    <col min="16132" max="16133" width="6.7109375" style="89" customWidth="1"/>
    <col min="16134" max="16134" width="12.28515625" style="89" customWidth="1"/>
    <col min="16135" max="16135" width="13.85546875" style="89" customWidth="1"/>
    <col min="16136" max="16145" width="12.42578125" style="89"/>
    <col min="16146" max="16146" width="38.28515625" style="89" customWidth="1"/>
    <col min="16147" max="16384" width="12.42578125" style="89"/>
  </cols>
  <sheetData>
    <row r="1" spans="1:15" s="4" customFormat="1" ht="52.5" customHeight="1" x14ac:dyDescent="0.25">
      <c r="A1" s="1" t="s">
        <v>0</v>
      </c>
      <c r="B1" s="2"/>
      <c r="C1" s="3" t="s">
        <v>1</v>
      </c>
      <c r="D1" s="2"/>
      <c r="E1" s="2"/>
      <c r="F1" s="2"/>
      <c r="G1" s="2" t="s">
        <v>2</v>
      </c>
      <c r="I1" s="5"/>
      <c r="J1" s="6"/>
      <c r="K1" s="5"/>
    </row>
    <row r="2" spans="1:15" s="4" customFormat="1" ht="72" customHeight="1" x14ac:dyDescent="0.25">
      <c r="A2" s="7"/>
      <c r="B2" s="8"/>
      <c r="C2" s="9" t="s">
        <v>3</v>
      </c>
      <c r="D2" s="9"/>
      <c r="E2" s="9"/>
      <c r="F2" s="9"/>
      <c r="G2" s="2" t="s">
        <v>4</v>
      </c>
      <c r="H2" s="10"/>
      <c r="I2" s="10"/>
      <c r="J2" s="11"/>
      <c r="K2" s="12"/>
      <c r="L2" s="13"/>
      <c r="M2" s="14"/>
      <c r="N2" s="13"/>
      <c r="O2" s="13"/>
    </row>
    <row r="3" spans="1:15" s="4" customFormat="1" ht="63" customHeight="1" x14ac:dyDescent="0.25">
      <c r="A3" s="7"/>
      <c r="B3" s="8"/>
      <c r="C3" s="9" t="s">
        <v>5</v>
      </c>
      <c r="D3" s="9"/>
      <c r="E3" s="9"/>
      <c r="F3" s="9"/>
      <c r="G3" s="2"/>
      <c r="H3" s="10"/>
      <c r="I3" s="10"/>
      <c r="J3" s="11"/>
      <c r="K3" s="12"/>
      <c r="L3" s="13"/>
      <c r="M3" s="14"/>
      <c r="N3" s="13"/>
      <c r="O3" s="13"/>
    </row>
    <row r="4" spans="1:15" s="4" customFormat="1" ht="33.75" customHeight="1" x14ac:dyDescent="0.25">
      <c r="A4" s="7"/>
      <c r="B4" s="8"/>
      <c r="C4" s="15" t="s">
        <v>6</v>
      </c>
      <c r="D4" s="8"/>
      <c r="E4" s="8"/>
      <c r="F4" s="16"/>
      <c r="G4" s="8"/>
      <c r="H4" s="10"/>
      <c r="I4" s="10"/>
      <c r="J4" s="11"/>
      <c r="K4" s="12"/>
      <c r="L4" s="13"/>
      <c r="M4" s="14"/>
      <c r="N4" s="13"/>
      <c r="O4" s="13"/>
    </row>
    <row r="5" spans="1:15" s="27" customFormat="1" ht="26.25" customHeight="1" x14ac:dyDescent="0.3">
      <c r="A5" s="17"/>
      <c r="B5" s="18"/>
      <c r="C5" s="19" t="s">
        <v>7</v>
      </c>
      <c r="D5" s="20"/>
      <c r="E5" s="21"/>
      <c r="F5" s="21"/>
      <c r="G5" s="21"/>
      <c r="H5" s="22"/>
      <c r="I5" s="23"/>
      <c r="J5" s="24"/>
      <c r="K5" s="25"/>
      <c r="L5" s="26"/>
    </row>
    <row r="6" spans="1:15" s="27" customFormat="1" ht="272.25" customHeight="1" x14ac:dyDescent="0.3">
      <c r="A6" s="17"/>
      <c r="B6" s="18"/>
      <c r="C6" s="165" t="s">
        <v>8</v>
      </c>
      <c r="D6" s="165"/>
      <c r="E6" s="165"/>
      <c r="F6" s="165"/>
      <c r="G6" s="165"/>
      <c r="H6" s="28"/>
      <c r="I6" s="23"/>
      <c r="J6" s="24"/>
      <c r="K6" s="25"/>
      <c r="L6" s="26"/>
    </row>
    <row r="7" spans="1:15" s="27" customFormat="1" ht="186.75" customHeight="1" x14ac:dyDescent="0.3">
      <c r="A7" s="17"/>
      <c r="B7" s="18"/>
      <c r="C7" s="164" t="s">
        <v>265</v>
      </c>
      <c r="D7" s="31"/>
      <c r="E7" s="31"/>
      <c r="F7" s="31"/>
      <c r="G7" s="31"/>
      <c r="H7" s="28"/>
      <c r="I7" s="23"/>
      <c r="J7" s="24"/>
      <c r="K7" s="25"/>
      <c r="L7" s="26"/>
    </row>
    <row r="8" spans="1:15" s="27" customFormat="1" ht="29.25" customHeight="1" x14ac:dyDescent="0.3">
      <c r="A8" s="17"/>
      <c r="B8" s="18"/>
      <c r="C8" s="164"/>
      <c r="D8" s="31"/>
      <c r="E8" s="31"/>
      <c r="F8" s="31"/>
      <c r="G8" s="31"/>
      <c r="H8" s="28"/>
      <c r="I8" s="23"/>
      <c r="J8" s="24"/>
      <c r="K8" s="25"/>
      <c r="L8" s="26"/>
    </row>
    <row r="9" spans="1:15" s="35" customFormat="1" ht="54" customHeight="1" x14ac:dyDescent="0.25">
      <c r="A9" s="29" t="s">
        <v>9</v>
      </c>
      <c r="B9" s="8"/>
      <c r="C9" s="30" t="s">
        <v>10</v>
      </c>
      <c r="D9" s="31"/>
      <c r="E9" s="31"/>
      <c r="F9" s="31"/>
      <c r="G9" s="31"/>
      <c r="H9" s="32"/>
      <c r="I9" s="33"/>
      <c r="J9" s="34"/>
      <c r="K9" s="33"/>
    </row>
    <row r="10" spans="1:15" s="35" customFormat="1" ht="15" customHeight="1" x14ac:dyDescent="0.25">
      <c r="A10" s="36"/>
      <c r="B10" s="37"/>
      <c r="C10" s="38"/>
      <c r="D10" s="39"/>
      <c r="E10" s="39"/>
      <c r="F10" s="40"/>
      <c r="G10" s="41"/>
      <c r="H10" s="32"/>
      <c r="I10" s="33"/>
      <c r="J10" s="34"/>
      <c r="K10" s="33"/>
    </row>
    <row r="11" spans="1:15" s="35" customFormat="1" ht="69.75" customHeight="1" x14ac:dyDescent="0.25">
      <c r="A11" s="42"/>
      <c r="B11" s="43" t="s">
        <v>11</v>
      </c>
      <c r="C11" s="44" t="s">
        <v>12</v>
      </c>
      <c r="D11" s="39">
        <v>3</v>
      </c>
      <c r="E11" s="39" t="s">
        <v>13</v>
      </c>
      <c r="F11" s="45"/>
      <c r="G11" s="41">
        <f>D11*F11</f>
        <v>0</v>
      </c>
      <c r="H11" s="32"/>
      <c r="I11" s="33"/>
      <c r="J11" s="34"/>
      <c r="K11" s="33"/>
      <c r="L11" s="46"/>
    </row>
    <row r="12" spans="1:15" s="35" customFormat="1" ht="69.75" customHeight="1" x14ac:dyDescent="0.25">
      <c r="A12" s="42"/>
      <c r="B12" s="43" t="s">
        <v>14</v>
      </c>
      <c r="C12" s="44" t="s">
        <v>15</v>
      </c>
      <c r="D12" s="39">
        <v>3</v>
      </c>
      <c r="E12" s="39" t="s">
        <v>13</v>
      </c>
      <c r="F12" s="45"/>
      <c r="G12" s="41">
        <f>D12*F12</f>
        <v>0</v>
      </c>
      <c r="H12" s="32"/>
      <c r="I12" s="33"/>
      <c r="J12" s="34"/>
      <c r="K12" s="33"/>
      <c r="L12" s="46"/>
    </row>
    <row r="13" spans="1:15" s="35" customFormat="1" ht="15" customHeight="1" x14ac:dyDescent="0.25">
      <c r="A13" s="36"/>
      <c r="B13" s="37"/>
      <c r="C13" s="38"/>
      <c r="D13" s="39"/>
      <c r="E13" s="39"/>
      <c r="F13" s="45"/>
      <c r="G13" s="41"/>
      <c r="H13" s="32"/>
      <c r="I13" s="33"/>
      <c r="J13" s="34"/>
      <c r="K13" s="33"/>
    </row>
    <row r="14" spans="1:15" s="35" customFormat="1" ht="30.75" customHeight="1" x14ac:dyDescent="0.25">
      <c r="A14" s="42"/>
      <c r="B14" s="43" t="s">
        <v>16</v>
      </c>
      <c r="C14" s="47" t="s">
        <v>17</v>
      </c>
      <c r="D14" s="48"/>
      <c r="E14" s="48"/>
      <c r="F14" s="49"/>
      <c r="G14" s="50"/>
      <c r="H14" s="32"/>
      <c r="I14" s="33"/>
      <c r="J14" s="34"/>
      <c r="K14" s="33"/>
    </row>
    <row r="15" spans="1:15" s="35" customFormat="1" ht="69.75" customHeight="1" x14ac:dyDescent="0.25">
      <c r="A15" s="42"/>
      <c r="B15" s="43" t="s">
        <v>18</v>
      </c>
      <c r="C15" s="44" t="s">
        <v>19</v>
      </c>
      <c r="D15" s="21">
        <v>1</v>
      </c>
      <c r="E15" s="51" t="s">
        <v>13</v>
      </c>
      <c r="F15" s="52"/>
      <c r="G15" s="50"/>
      <c r="H15" s="32"/>
      <c r="I15" s="33"/>
      <c r="J15" s="34"/>
      <c r="K15" s="33"/>
      <c r="L15" s="46"/>
    </row>
    <row r="16" spans="1:15" s="35" customFormat="1" ht="39" customHeight="1" x14ac:dyDescent="0.25">
      <c r="A16" s="42"/>
      <c r="B16" s="43" t="s">
        <v>18</v>
      </c>
      <c r="C16" s="44" t="s">
        <v>20</v>
      </c>
      <c r="D16" s="21">
        <v>1</v>
      </c>
      <c r="E16" s="51" t="s">
        <v>13</v>
      </c>
      <c r="F16" s="52"/>
      <c r="G16" s="50"/>
      <c r="H16" s="32"/>
      <c r="I16" s="33"/>
      <c r="J16" s="34"/>
      <c r="K16" s="33"/>
      <c r="L16" s="46"/>
      <c r="M16" s="44"/>
    </row>
    <row r="17" spans="1:12" s="35" customFormat="1" ht="39" customHeight="1" x14ac:dyDescent="0.25">
      <c r="A17" s="42"/>
      <c r="B17" s="43" t="s">
        <v>18</v>
      </c>
      <c r="C17" s="44" t="s">
        <v>21</v>
      </c>
      <c r="D17" s="21">
        <v>1</v>
      </c>
      <c r="E17" s="51" t="s">
        <v>22</v>
      </c>
      <c r="F17" s="52"/>
      <c r="G17" s="50"/>
      <c r="H17" s="32"/>
      <c r="I17" s="33"/>
      <c r="J17" s="34"/>
      <c r="K17" s="33"/>
      <c r="L17" s="46"/>
    </row>
    <row r="18" spans="1:12" s="35" customFormat="1" ht="39" customHeight="1" x14ac:dyDescent="0.25">
      <c r="A18" s="42"/>
      <c r="B18" s="43" t="s">
        <v>18</v>
      </c>
      <c r="C18" s="44" t="s">
        <v>23</v>
      </c>
      <c r="D18" s="21">
        <v>8</v>
      </c>
      <c r="E18" s="51" t="s">
        <v>13</v>
      </c>
      <c r="F18" s="52"/>
      <c r="G18" s="50"/>
      <c r="H18" s="32"/>
      <c r="I18" s="33"/>
      <c r="J18" s="34"/>
      <c r="K18" s="33"/>
      <c r="L18" s="46"/>
    </row>
    <row r="19" spans="1:12" s="35" customFormat="1" ht="39" customHeight="1" x14ac:dyDescent="0.25">
      <c r="A19" s="42"/>
      <c r="B19" s="43" t="s">
        <v>18</v>
      </c>
      <c r="C19" s="44" t="s">
        <v>24</v>
      </c>
      <c r="D19" s="21">
        <v>1</v>
      </c>
      <c r="E19" s="51" t="s">
        <v>13</v>
      </c>
      <c r="F19" s="52"/>
      <c r="G19" s="50"/>
      <c r="H19" s="32"/>
      <c r="I19" s="33"/>
      <c r="J19" s="34"/>
      <c r="K19" s="33"/>
      <c r="L19" s="46"/>
    </row>
    <row r="20" spans="1:12" s="35" customFormat="1" ht="39" customHeight="1" x14ac:dyDescent="0.25">
      <c r="A20" s="42"/>
      <c r="B20" s="43" t="s">
        <v>18</v>
      </c>
      <c r="C20" s="44" t="s">
        <v>25</v>
      </c>
      <c r="D20" s="21">
        <v>1</v>
      </c>
      <c r="E20" s="51" t="s">
        <v>22</v>
      </c>
      <c r="F20" s="52"/>
      <c r="G20" s="50"/>
      <c r="H20" s="32"/>
      <c r="I20" s="53"/>
      <c r="J20" s="34"/>
      <c r="K20" s="33"/>
    </row>
    <row r="21" spans="1:12" s="35" customFormat="1" ht="30.75" customHeight="1" x14ac:dyDescent="0.25">
      <c r="A21" s="1"/>
      <c r="B21" s="54"/>
      <c r="C21" s="55" t="s">
        <v>26</v>
      </c>
      <c r="D21" s="56">
        <v>1</v>
      </c>
      <c r="E21" s="56" t="s">
        <v>13</v>
      </c>
      <c r="F21" s="57"/>
      <c r="G21" s="58">
        <f>D21*F21</f>
        <v>0</v>
      </c>
      <c r="H21" s="32"/>
      <c r="I21" s="33"/>
      <c r="J21" s="34"/>
      <c r="K21" s="33"/>
    </row>
    <row r="22" spans="1:12" s="35" customFormat="1" ht="15" customHeight="1" x14ac:dyDescent="0.25">
      <c r="A22" s="36"/>
      <c r="B22" s="37"/>
      <c r="C22" s="38"/>
      <c r="D22" s="39"/>
      <c r="E22" s="39"/>
      <c r="F22" s="45"/>
      <c r="G22" s="41"/>
      <c r="H22" s="32"/>
      <c r="I22" s="33"/>
      <c r="J22" s="34"/>
      <c r="K22" s="33"/>
    </row>
    <row r="23" spans="1:12" s="35" customFormat="1" ht="30.75" customHeight="1" x14ac:dyDescent="0.25">
      <c r="A23" s="42"/>
      <c r="B23" s="43" t="s">
        <v>27</v>
      </c>
      <c r="C23" s="47" t="s">
        <v>28</v>
      </c>
      <c r="D23" s="48"/>
      <c r="E23" s="48"/>
      <c r="F23" s="49"/>
      <c r="G23" s="50"/>
      <c r="H23" s="32"/>
      <c r="I23" s="33"/>
      <c r="J23" s="34"/>
      <c r="K23" s="33"/>
    </row>
    <row r="24" spans="1:12" s="35" customFormat="1" ht="39" customHeight="1" x14ac:dyDescent="0.25">
      <c r="A24" s="42"/>
      <c r="B24" s="43" t="s">
        <v>18</v>
      </c>
      <c r="C24" s="44" t="s">
        <v>29</v>
      </c>
      <c r="D24" s="21">
        <v>1</v>
      </c>
      <c r="E24" s="51" t="s">
        <v>13</v>
      </c>
      <c r="F24" s="52"/>
      <c r="G24" s="50"/>
      <c r="H24" s="32"/>
      <c r="I24" s="33"/>
      <c r="J24" s="34"/>
      <c r="K24" s="33"/>
      <c r="L24" s="46"/>
    </row>
    <row r="25" spans="1:12" s="35" customFormat="1" ht="39" customHeight="1" x14ac:dyDescent="0.25">
      <c r="A25" s="42"/>
      <c r="B25" s="43" t="s">
        <v>18</v>
      </c>
      <c r="C25" s="44" t="s">
        <v>30</v>
      </c>
      <c r="D25" s="21">
        <v>1</v>
      </c>
      <c r="E25" s="51" t="s">
        <v>13</v>
      </c>
      <c r="F25" s="52"/>
      <c r="G25" s="50"/>
      <c r="H25" s="32"/>
      <c r="I25" s="33"/>
      <c r="J25" s="34"/>
      <c r="K25" s="33"/>
      <c r="L25" s="46"/>
    </row>
    <row r="26" spans="1:12" s="35" customFormat="1" ht="39" customHeight="1" x14ac:dyDescent="0.25">
      <c r="A26" s="42"/>
      <c r="B26" s="43" t="s">
        <v>18</v>
      </c>
      <c r="C26" s="44" t="s">
        <v>21</v>
      </c>
      <c r="D26" s="21">
        <v>1</v>
      </c>
      <c r="E26" s="51" t="s">
        <v>22</v>
      </c>
      <c r="F26" s="52"/>
      <c r="G26" s="50"/>
      <c r="H26" s="32"/>
      <c r="I26" s="33"/>
      <c r="J26" s="34"/>
      <c r="K26" s="33"/>
      <c r="L26" s="46"/>
    </row>
    <row r="27" spans="1:12" s="35" customFormat="1" ht="39" customHeight="1" x14ac:dyDescent="0.25">
      <c r="A27" s="42"/>
      <c r="B27" s="43" t="s">
        <v>18</v>
      </c>
      <c r="C27" s="44" t="s">
        <v>31</v>
      </c>
      <c r="D27" s="21">
        <v>1</v>
      </c>
      <c r="E27" s="51" t="s">
        <v>13</v>
      </c>
      <c r="F27" s="52"/>
      <c r="G27" s="50"/>
      <c r="H27" s="32"/>
      <c r="I27" s="33"/>
      <c r="J27" s="34"/>
      <c r="K27" s="33"/>
      <c r="L27" s="46"/>
    </row>
    <row r="28" spans="1:12" s="35" customFormat="1" ht="39" customHeight="1" x14ac:dyDescent="0.25">
      <c r="A28" s="42"/>
      <c r="B28" s="43" t="s">
        <v>18</v>
      </c>
      <c r="C28" s="44" t="s">
        <v>32</v>
      </c>
      <c r="D28" s="21">
        <v>26</v>
      </c>
      <c r="E28" s="51" t="s">
        <v>13</v>
      </c>
      <c r="F28" s="52"/>
      <c r="G28" s="50"/>
      <c r="H28" s="32"/>
      <c r="I28" s="33"/>
      <c r="J28" s="34"/>
      <c r="K28" s="33"/>
      <c r="L28" s="46"/>
    </row>
    <row r="29" spans="1:12" s="35" customFormat="1" ht="39" customHeight="1" x14ac:dyDescent="0.25">
      <c r="A29" s="42"/>
      <c r="B29" s="43" t="s">
        <v>18</v>
      </c>
      <c r="C29" s="44" t="s">
        <v>33</v>
      </c>
      <c r="D29" s="21">
        <v>14</v>
      </c>
      <c r="E29" s="51" t="s">
        <v>13</v>
      </c>
      <c r="F29" s="52"/>
      <c r="G29" s="50"/>
      <c r="H29" s="32"/>
      <c r="I29" s="33"/>
      <c r="J29" s="34"/>
      <c r="K29" s="33"/>
    </row>
    <row r="30" spans="1:12" s="35" customFormat="1" ht="39" customHeight="1" x14ac:dyDescent="0.25">
      <c r="A30" s="42"/>
      <c r="B30" s="54" t="s">
        <v>18</v>
      </c>
      <c r="C30" s="59" t="s">
        <v>34</v>
      </c>
      <c r="D30" s="60">
        <v>2</v>
      </c>
      <c r="E30" s="56" t="s">
        <v>13</v>
      </c>
      <c r="F30" s="52"/>
      <c r="G30" s="50"/>
      <c r="H30" s="32"/>
      <c r="I30" s="33"/>
      <c r="J30" s="34"/>
      <c r="K30" s="33"/>
      <c r="L30" s="46"/>
    </row>
    <row r="31" spans="1:12" s="35" customFormat="1" ht="39" customHeight="1" x14ac:dyDescent="0.25">
      <c r="A31" s="42"/>
      <c r="B31" s="43" t="s">
        <v>18</v>
      </c>
      <c r="C31" s="44" t="s">
        <v>35</v>
      </c>
      <c r="D31" s="21">
        <v>1</v>
      </c>
      <c r="E31" s="51" t="s">
        <v>13</v>
      </c>
      <c r="F31" s="52"/>
      <c r="G31" s="50"/>
      <c r="H31" s="32"/>
      <c r="I31" s="33"/>
      <c r="J31" s="34"/>
      <c r="K31" s="33"/>
      <c r="L31" s="46"/>
    </row>
    <row r="32" spans="1:12" s="35" customFormat="1" ht="39" customHeight="1" x14ac:dyDescent="0.25">
      <c r="A32" s="42"/>
      <c r="B32" s="43" t="s">
        <v>18</v>
      </c>
      <c r="C32" s="44" t="s">
        <v>21</v>
      </c>
      <c r="D32" s="21">
        <v>1</v>
      </c>
      <c r="E32" s="51" t="s">
        <v>22</v>
      </c>
      <c r="F32" s="52"/>
      <c r="G32" s="50"/>
      <c r="H32" s="32"/>
      <c r="I32" s="33"/>
      <c r="J32" s="34"/>
      <c r="K32" s="33"/>
      <c r="L32" s="46"/>
    </row>
    <row r="33" spans="1:12" s="35" customFormat="1" ht="39" customHeight="1" x14ac:dyDescent="0.25">
      <c r="A33" s="42"/>
      <c r="B33" s="43" t="s">
        <v>18</v>
      </c>
      <c r="C33" s="44" t="s">
        <v>32</v>
      </c>
      <c r="D33" s="21">
        <v>10</v>
      </c>
      <c r="E33" s="51" t="s">
        <v>13</v>
      </c>
      <c r="F33" s="52"/>
      <c r="G33" s="50"/>
      <c r="H33" s="32"/>
      <c r="I33" s="33"/>
      <c r="J33" s="34"/>
      <c r="K33" s="33"/>
      <c r="L33" s="46"/>
    </row>
    <row r="34" spans="1:12" s="35" customFormat="1" ht="39" customHeight="1" x14ac:dyDescent="0.25">
      <c r="A34" s="42"/>
      <c r="B34" s="43" t="s">
        <v>18</v>
      </c>
      <c r="C34" s="44" t="s">
        <v>31</v>
      </c>
      <c r="D34" s="21">
        <v>1</v>
      </c>
      <c r="E34" s="51" t="s">
        <v>13</v>
      </c>
      <c r="F34" s="52"/>
      <c r="G34" s="50"/>
      <c r="H34" s="32"/>
      <c r="I34" s="33"/>
      <c r="J34" s="34"/>
      <c r="K34" s="33"/>
      <c r="L34" s="46"/>
    </row>
    <row r="35" spans="1:12" s="35" customFormat="1" ht="39" customHeight="1" x14ac:dyDescent="0.25">
      <c r="A35" s="42"/>
      <c r="B35" s="43" t="s">
        <v>18</v>
      </c>
      <c r="C35" s="44" t="s">
        <v>36</v>
      </c>
      <c r="D35" s="21">
        <v>2</v>
      </c>
      <c r="E35" s="51" t="s">
        <v>13</v>
      </c>
      <c r="F35" s="52"/>
      <c r="G35" s="50"/>
      <c r="H35" s="32"/>
      <c r="I35" s="33"/>
      <c r="J35" s="34"/>
      <c r="K35" s="33"/>
      <c r="L35" s="46"/>
    </row>
    <row r="36" spans="1:12" s="35" customFormat="1" ht="39" customHeight="1" x14ac:dyDescent="0.25">
      <c r="A36" s="42"/>
      <c r="B36" s="43" t="s">
        <v>18</v>
      </c>
      <c r="C36" s="44" t="s">
        <v>25</v>
      </c>
      <c r="D36" s="21">
        <v>1</v>
      </c>
      <c r="E36" s="51" t="s">
        <v>22</v>
      </c>
      <c r="F36" s="52"/>
      <c r="G36" s="50"/>
      <c r="H36" s="32"/>
      <c r="I36" s="33"/>
      <c r="J36" s="34"/>
      <c r="K36" s="33"/>
    </row>
    <row r="37" spans="1:12" s="35" customFormat="1" ht="30.75" customHeight="1" x14ac:dyDescent="0.25">
      <c r="A37" s="1"/>
      <c r="B37" s="54"/>
      <c r="C37" s="55" t="s">
        <v>37</v>
      </c>
      <c r="D37" s="56">
        <v>1</v>
      </c>
      <c r="E37" s="56" t="s">
        <v>13</v>
      </c>
      <c r="F37" s="57"/>
      <c r="G37" s="58">
        <f>D37*F37</f>
        <v>0</v>
      </c>
      <c r="H37" s="32"/>
      <c r="I37" s="33"/>
      <c r="J37" s="34"/>
      <c r="K37" s="33"/>
    </row>
    <row r="38" spans="1:12" s="35" customFormat="1" ht="15" customHeight="1" x14ac:dyDescent="0.25">
      <c r="A38" s="36"/>
      <c r="B38" s="37"/>
      <c r="C38" s="38"/>
      <c r="D38" s="39"/>
      <c r="E38" s="39"/>
      <c r="F38" s="45"/>
      <c r="G38" s="41"/>
      <c r="H38" s="32"/>
      <c r="I38" s="33"/>
      <c r="J38" s="34"/>
      <c r="K38" s="33"/>
    </row>
    <row r="39" spans="1:12" s="35" customFormat="1" ht="30.75" customHeight="1" x14ac:dyDescent="0.25">
      <c r="A39" s="42"/>
      <c r="B39" s="43" t="s">
        <v>38</v>
      </c>
      <c r="C39" s="47" t="s">
        <v>39</v>
      </c>
      <c r="D39" s="48"/>
      <c r="E39" s="48"/>
      <c r="F39" s="49"/>
      <c r="G39" s="50"/>
      <c r="H39" s="32"/>
      <c r="I39" s="33"/>
      <c r="J39" s="34"/>
      <c r="K39" s="33"/>
    </row>
    <row r="40" spans="1:12" s="35" customFormat="1" ht="39" customHeight="1" x14ac:dyDescent="0.25">
      <c r="A40" s="42"/>
      <c r="B40" s="43" t="s">
        <v>18</v>
      </c>
      <c r="C40" s="44" t="s">
        <v>29</v>
      </c>
      <c r="D40" s="21">
        <v>1</v>
      </c>
      <c r="E40" s="51" t="s">
        <v>13</v>
      </c>
      <c r="F40" s="52"/>
      <c r="G40" s="50"/>
      <c r="H40" s="32"/>
      <c r="I40" s="33"/>
      <c r="J40" s="34"/>
      <c r="K40" s="33"/>
      <c r="L40" s="46"/>
    </row>
    <row r="41" spans="1:12" s="35" customFormat="1" ht="39" customHeight="1" x14ac:dyDescent="0.25">
      <c r="A41" s="42"/>
      <c r="B41" s="43" t="s">
        <v>18</v>
      </c>
      <c r="C41" s="44" t="s">
        <v>30</v>
      </c>
      <c r="D41" s="21">
        <v>1</v>
      </c>
      <c r="E41" s="51" t="s">
        <v>13</v>
      </c>
      <c r="F41" s="52"/>
      <c r="G41" s="50"/>
      <c r="H41" s="32"/>
      <c r="I41" s="33"/>
      <c r="J41" s="34"/>
      <c r="K41" s="33"/>
      <c r="L41" s="46"/>
    </row>
    <row r="42" spans="1:12" s="35" customFormat="1" ht="39" customHeight="1" x14ac:dyDescent="0.25">
      <c r="A42" s="42"/>
      <c r="B42" s="43" t="s">
        <v>18</v>
      </c>
      <c r="C42" s="44" t="s">
        <v>21</v>
      </c>
      <c r="D42" s="21">
        <v>1</v>
      </c>
      <c r="E42" s="51" t="s">
        <v>22</v>
      </c>
      <c r="F42" s="52"/>
      <c r="G42" s="50"/>
      <c r="H42" s="32"/>
      <c r="I42" s="33"/>
      <c r="J42" s="34"/>
      <c r="K42" s="33"/>
      <c r="L42" s="46"/>
    </row>
    <row r="43" spans="1:12" s="35" customFormat="1" ht="39" customHeight="1" x14ac:dyDescent="0.25">
      <c r="A43" s="42"/>
      <c r="B43" s="43" t="s">
        <v>18</v>
      </c>
      <c r="C43" s="44" t="s">
        <v>32</v>
      </c>
      <c r="D43" s="21">
        <v>26</v>
      </c>
      <c r="E43" s="51" t="s">
        <v>13</v>
      </c>
      <c r="F43" s="52"/>
      <c r="G43" s="50"/>
      <c r="H43" s="32"/>
      <c r="I43" s="33"/>
      <c r="J43" s="34"/>
      <c r="K43" s="33"/>
      <c r="L43" s="46"/>
    </row>
    <row r="44" spans="1:12" s="35" customFormat="1" ht="39" customHeight="1" x14ac:dyDescent="0.25">
      <c r="A44" s="42"/>
      <c r="B44" s="43" t="s">
        <v>18</v>
      </c>
      <c r="C44" s="44" t="s">
        <v>33</v>
      </c>
      <c r="D44" s="21">
        <v>15</v>
      </c>
      <c r="E44" s="51" t="s">
        <v>13</v>
      </c>
      <c r="F44" s="52"/>
      <c r="G44" s="50"/>
      <c r="H44" s="32"/>
      <c r="I44" s="33"/>
      <c r="J44" s="34"/>
      <c r="K44" s="33"/>
    </row>
    <row r="45" spans="1:12" s="35" customFormat="1" ht="39" customHeight="1" x14ac:dyDescent="0.25">
      <c r="A45" s="42"/>
      <c r="B45" s="37" t="s">
        <v>18</v>
      </c>
      <c r="C45" s="61" t="s">
        <v>34</v>
      </c>
      <c r="D45" s="62">
        <v>2</v>
      </c>
      <c r="E45" s="39" t="s">
        <v>13</v>
      </c>
      <c r="F45" s="52"/>
      <c r="G45" s="50"/>
      <c r="H45" s="32"/>
      <c r="I45" s="33"/>
      <c r="J45" s="34"/>
      <c r="K45" s="33"/>
      <c r="L45" s="46"/>
    </row>
    <row r="46" spans="1:12" s="35" customFormat="1" ht="39" customHeight="1" x14ac:dyDescent="0.25">
      <c r="A46" s="42"/>
      <c r="B46" s="37" t="s">
        <v>18</v>
      </c>
      <c r="C46" s="61" t="s">
        <v>40</v>
      </c>
      <c r="D46" s="62">
        <v>1</v>
      </c>
      <c r="E46" s="39" t="s">
        <v>13</v>
      </c>
      <c r="F46" s="52"/>
      <c r="G46" s="50"/>
      <c r="H46" s="32"/>
      <c r="I46" s="33"/>
      <c r="J46" s="34"/>
      <c r="K46" s="33"/>
      <c r="L46" s="46"/>
    </row>
    <row r="47" spans="1:12" s="35" customFormat="1" ht="39" customHeight="1" x14ac:dyDescent="0.25">
      <c r="A47" s="42"/>
      <c r="B47" s="37" t="s">
        <v>18</v>
      </c>
      <c r="C47" s="61" t="s">
        <v>41</v>
      </c>
      <c r="D47" s="62">
        <v>1</v>
      </c>
      <c r="E47" s="39" t="s">
        <v>13</v>
      </c>
      <c r="F47" s="52"/>
      <c r="G47" s="50"/>
      <c r="H47" s="32"/>
      <c r="I47" s="33"/>
      <c r="J47" s="34"/>
      <c r="K47" s="33"/>
      <c r="L47" s="46"/>
    </row>
    <row r="48" spans="1:12" s="35" customFormat="1" ht="39" customHeight="1" x14ac:dyDescent="0.25">
      <c r="A48" s="42"/>
      <c r="B48" s="37" t="s">
        <v>18</v>
      </c>
      <c r="C48" s="61" t="s">
        <v>42</v>
      </c>
      <c r="D48" s="62">
        <v>1</v>
      </c>
      <c r="E48" s="39" t="s">
        <v>13</v>
      </c>
      <c r="F48" s="52"/>
      <c r="G48" s="50"/>
      <c r="H48" s="32"/>
      <c r="I48" s="33"/>
      <c r="J48" s="34"/>
      <c r="K48" s="33"/>
      <c r="L48" s="46"/>
    </row>
    <row r="49" spans="1:13" s="35" customFormat="1" ht="39" customHeight="1" x14ac:dyDescent="0.25">
      <c r="A49" s="42"/>
      <c r="B49" s="43" t="s">
        <v>18</v>
      </c>
      <c r="C49" s="44" t="s">
        <v>43</v>
      </c>
      <c r="D49" s="21">
        <v>1</v>
      </c>
      <c r="E49" s="51" t="s">
        <v>13</v>
      </c>
      <c r="F49" s="52"/>
      <c r="G49" s="50"/>
      <c r="H49" s="32"/>
      <c r="I49" s="33"/>
      <c r="J49" s="34"/>
      <c r="K49" s="33"/>
      <c r="L49" s="46"/>
    </row>
    <row r="50" spans="1:13" s="35" customFormat="1" ht="39" customHeight="1" x14ac:dyDescent="0.25">
      <c r="A50" s="42"/>
      <c r="B50" s="54" t="s">
        <v>18</v>
      </c>
      <c r="C50" s="59" t="s">
        <v>44</v>
      </c>
      <c r="D50" s="21">
        <v>3</v>
      </c>
      <c r="E50" s="51" t="s">
        <v>13</v>
      </c>
      <c r="F50" s="52"/>
      <c r="G50" s="50"/>
      <c r="H50" s="32"/>
      <c r="I50" s="33"/>
      <c r="J50" s="34"/>
      <c r="K50" s="33"/>
      <c r="L50" s="46"/>
    </row>
    <row r="51" spans="1:13" s="35" customFormat="1" ht="39" customHeight="1" x14ac:dyDescent="0.25">
      <c r="A51" s="42"/>
      <c r="B51" s="43" t="s">
        <v>18</v>
      </c>
      <c r="C51" s="44" t="s">
        <v>35</v>
      </c>
      <c r="D51" s="21">
        <v>1</v>
      </c>
      <c r="E51" s="51" t="s">
        <v>13</v>
      </c>
      <c r="F51" s="52"/>
      <c r="G51" s="50"/>
      <c r="H51" s="32"/>
      <c r="I51" s="33"/>
      <c r="J51" s="34"/>
      <c r="K51" s="33"/>
      <c r="L51" s="46"/>
    </row>
    <row r="52" spans="1:13" s="35" customFormat="1" ht="39" customHeight="1" x14ac:dyDescent="0.25">
      <c r="A52" s="42"/>
      <c r="B52" s="43" t="s">
        <v>18</v>
      </c>
      <c r="C52" s="44" t="s">
        <v>21</v>
      </c>
      <c r="D52" s="21">
        <v>1</v>
      </c>
      <c r="E52" s="51" t="s">
        <v>22</v>
      </c>
      <c r="F52" s="52"/>
      <c r="G52" s="50"/>
      <c r="H52" s="32"/>
      <c r="I52" s="33"/>
      <c r="J52" s="34"/>
      <c r="K52" s="33"/>
      <c r="L52" s="46"/>
    </row>
    <row r="53" spans="1:13" s="35" customFormat="1" ht="39" customHeight="1" x14ac:dyDescent="0.25">
      <c r="A53" s="42"/>
      <c r="B53" s="43" t="s">
        <v>18</v>
      </c>
      <c r="C53" s="44" t="s">
        <v>32</v>
      </c>
      <c r="D53" s="21">
        <v>10</v>
      </c>
      <c r="E53" s="51" t="s">
        <v>13</v>
      </c>
      <c r="F53" s="52"/>
      <c r="G53" s="50"/>
      <c r="H53" s="32"/>
      <c r="I53" s="33"/>
      <c r="J53" s="34"/>
      <c r="K53" s="33"/>
      <c r="L53" s="46"/>
    </row>
    <row r="54" spans="1:13" s="35" customFormat="1" ht="39" customHeight="1" x14ac:dyDescent="0.25">
      <c r="A54" s="42"/>
      <c r="B54" s="43" t="s">
        <v>18</v>
      </c>
      <c r="C54" s="44" t="s">
        <v>31</v>
      </c>
      <c r="D54" s="21">
        <v>1</v>
      </c>
      <c r="E54" s="51" t="s">
        <v>13</v>
      </c>
      <c r="F54" s="52"/>
      <c r="G54" s="50"/>
      <c r="H54" s="32"/>
      <c r="I54" s="33"/>
      <c r="J54" s="34"/>
      <c r="K54" s="33"/>
      <c r="L54" s="46"/>
    </row>
    <row r="55" spans="1:13" s="35" customFormat="1" ht="39" customHeight="1" x14ac:dyDescent="0.25">
      <c r="A55" s="42"/>
      <c r="B55" s="43" t="s">
        <v>18</v>
      </c>
      <c r="C55" s="44" t="s">
        <v>36</v>
      </c>
      <c r="D55" s="21">
        <v>2</v>
      </c>
      <c r="E55" s="51" t="s">
        <v>13</v>
      </c>
      <c r="F55" s="52"/>
      <c r="G55" s="50"/>
      <c r="H55" s="32"/>
      <c r="I55" s="33"/>
      <c r="J55" s="34"/>
      <c r="K55" s="33"/>
      <c r="L55" s="46"/>
    </row>
    <row r="56" spans="1:13" s="35" customFormat="1" ht="39" customHeight="1" x14ac:dyDescent="0.25">
      <c r="A56" s="42"/>
      <c r="B56" s="43" t="s">
        <v>18</v>
      </c>
      <c r="C56" s="44" t="s">
        <v>25</v>
      </c>
      <c r="D56" s="21">
        <v>1</v>
      </c>
      <c r="E56" s="51" t="s">
        <v>22</v>
      </c>
      <c r="F56" s="52"/>
      <c r="G56" s="50"/>
      <c r="H56" s="32"/>
      <c r="I56" s="33"/>
      <c r="J56" s="34"/>
      <c r="K56" s="33"/>
    </row>
    <row r="57" spans="1:13" s="35" customFormat="1" ht="30.75" customHeight="1" x14ac:dyDescent="0.25">
      <c r="A57" s="1"/>
      <c r="B57" s="54"/>
      <c r="C57" s="55" t="s">
        <v>45</v>
      </c>
      <c r="D57" s="56">
        <v>1</v>
      </c>
      <c r="E57" s="56" t="s">
        <v>13</v>
      </c>
      <c r="F57" s="57"/>
      <c r="G57" s="58">
        <f>D57*F57</f>
        <v>0</v>
      </c>
      <c r="H57" s="32"/>
      <c r="I57" s="33"/>
      <c r="J57" s="34"/>
      <c r="K57" s="33"/>
    </row>
    <row r="58" spans="1:13" s="35" customFormat="1" ht="15" customHeight="1" x14ac:dyDescent="0.25">
      <c r="A58" s="36"/>
      <c r="B58" s="37"/>
      <c r="C58" s="38"/>
      <c r="D58" s="39"/>
      <c r="E58" s="39"/>
      <c r="F58" s="45"/>
      <c r="G58" s="41"/>
      <c r="H58" s="32"/>
      <c r="I58" s="33"/>
      <c r="J58" s="34"/>
      <c r="K58" s="33"/>
    </row>
    <row r="59" spans="1:13" s="35" customFormat="1" ht="30.75" customHeight="1" x14ac:dyDescent="0.25">
      <c r="A59" s="42"/>
      <c r="B59" s="43" t="s">
        <v>46</v>
      </c>
      <c r="C59" s="47" t="s">
        <v>47</v>
      </c>
      <c r="D59" s="48"/>
      <c r="E59" s="48"/>
      <c r="F59" s="49"/>
      <c r="G59" s="50"/>
      <c r="H59" s="32"/>
      <c r="I59" s="33"/>
      <c r="J59" s="34"/>
      <c r="K59" s="33"/>
    </row>
    <row r="60" spans="1:13" s="35" customFormat="1" ht="39" customHeight="1" x14ac:dyDescent="0.25">
      <c r="A60" s="42"/>
      <c r="B60" s="43" t="s">
        <v>18</v>
      </c>
      <c r="C60" s="44" t="s">
        <v>29</v>
      </c>
      <c r="D60" s="21">
        <v>1</v>
      </c>
      <c r="E60" s="51" t="s">
        <v>13</v>
      </c>
      <c r="F60" s="52"/>
      <c r="G60" s="50"/>
      <c r="H60" s="32"/>
      <c r="I60" s="33"/>
      <c r="J60" s="34"/>
      <c r="K60" s="33"/>
      <c r="L60" s="46"/>
    </row>
    <row r="61" spans="1:13" s="35" customFormat="1" ht="39" customHeight="1" x14ac:dyDescent="0.25">
      <c r="A61" s="42"/>
      <c r="B61" s="43" t="s">
        <v>18</v>
      </c>
      <c r="C61" s="44" t="s">
        <v>30</v>
      </c>
      <c r="D61" s="21">
        <v>1</v>
      </c>
      <c r="E61" s="51" t="s">
        <v>13</v>
      </c>
      <c r="F61" s="52"/>
      <c r="G61" s="50"/>
      <c r="H61" s="32"/>
      <c r="I61" s="33"/>
      <c r="J61" s="34"/>
      <c r="K61" s="33"/>
      <c r="L61" s="46"/>
    </row>
    <row r="62" spans="1:13" s="35" customFormat="1" ht="39" customHeight="1" x14ac:dyDescent="0.25">
      <c r="A62" s="42"/>
      <c r="B62" s="43" t="s">
        <v>18</v>
      </c>
      <c r="C62" s="44" t="s">
        <v>21</v>
      </c>
      <c r="D62" s="21">
        <v>1</v>
      </c>
      <c r="E62" s="51" t="s">
        <v>22</v>
      </c>
      <c r="F62" s="52"/>
      <c r="G62" s="50"/>
      <c r="H62" s="32"/>
      <c r="I62" s="33"/>
      <c r="J62" s="34"/>
      <c r="K62" s="33"/>
      <c r="L62" s="46"/>
    </row>
    <row r="63" spans="1:13" s="35" customFormat="1" ht="30" customHeight="1" x14ac:dyDescent="0.25">
      <c r="A63" s="42"/>
      <c r="B63" s="43" t="s">
        <v>18</v>
      </c>
      <c r="C63" s="44" t="s">
        <v>32</v>
      </c>
      <c r="D63" s="21">
        <v>26</v>
      </c>
      <c r="E63" s="51" t="s">
        <v>13</v>
      </c>
      <c r="F63" s="52"/>
      <c r="G63" s="50"/>
      <c r="H63" s="32"/>
      <c r="I63" s="33"/>
      <c r="J63" s="34"/>
      <c r="K63" s="33"/>
      <c r="L63" s="46"/>
      <c r="M63" s="44"/>
    </row>
    <row r="64" spans="1:13" s="35" customFormat="1" ht="30" customHeight="1" x14ac:dyDescent="0.25">
      <c r="A64" s="42"/>
      <c r="B64" s="43" t="s">
        <v>18</v>
      </c>
      <c r="C64" s="44" t="s">
        <v>33</v>
      </c>
      <c r="D64" s="21">
        <v>14</v>
      </c>
      <c r="E64" s="51" t="s">
        <v>13</v>
      </c>
      <c r="F64" s="52"/>
      <c r="G64" s="50"/>
      <c r="H64" s="32"/>
      <c r="I64" s="33"/>
      <c r="J64" s="34"/>
      <c r="K64" s="33"/>
      <c r="L64" s="46"/>
      <c r="M64" s="44"/>
    </row>
    <row r="65" spans="1:13" s="35" customFormat="1" ht="39" customHeight="1" x14ac:dyDescent="0.25">
      <c r="A65" s="42"/>
      <c r="B65" s="54" t="s">
        <v>18</v>
      </c>
      <c r="C65" s="59" t="s">
        <v>34</v>
      </c>
      <c r="D65" s="60">
        <v>1</v>
      </c>
      <c r="E65" s="56" t="s">
        <v>13</v>
      </c>
      <c r="F65" s="52"/>
      <c r="G65" s="50"/>
      <c r="H65" s="32"/>
      <c r="I65" s="33"/>
      <c r="J65" s="34"/>
      <c r="K65" s="33"/>
      <c r="L65" s="46"/>
    </row>
    <row r="66" spans="1:13" s="35" customFormat="1" ht="39" customHeight="1" x14ac:dyDescent="0.25">
      <c r="A66" s="42"/>
      <c r="B66" s="43" t="s">
        <v>18</v>
      </c>
      <c r="C66" s="44" t="s">
        <v>35</v>
      </c>
      <c r="D66" s="21">
        <v>1</v>
      </c>
      <c r="E66" s="51" t="s">
        <v>13</v>
      </c>
      <c r="F66" s="52"/>
      <c r="G66" s="50"/>
      <c r="H66" s="32"/>
      <c r="I66" s="33"/>
      <c r="J66" s="34"/>
      <c r="K66" s="33"/>
      <c r="L66" s="46"/>
    </row>
    <row r="67" spans="1:13" s="35" customFormat="1" ht="39" customHeight="1" x14ac:dyDescent="0.25">
      <c r="A67" s="42"/>
      <c r="B67" s="43" t="s">
        <v>18</v>
      </c>
      <c r="C67" s="44" t="s">
        <v>21</v>
      </c>
      <c r="D67" s="21">
        <v>1</v>
      </c>
      <c r="E67" s="51" t="s">
        <v>22</v>
      </c>
      <c r="F67" s="52"/>
      <c r="G67" s="50"/>
      <c r="H67" s="32"/>
      <c r="I67" s="33"/>
      <c r="J67" s="34"/>
      <c r="K67" s="33"/>
      <c r="L67" s="46"/>
    </row>
    <row r="68" spans="1:13" s="35" customFormat="1" ht="30" customHeight="1" x14ac:dyDescent="0.25">
      <c r="A68" s="42"/>
      <c r="B68" s="43" t="s">
        <v>18</v>
      </c>
      <c r="C68" s="44" t="s">
        <v>32</v>
      </c>
      <c r="D68" s="21">
        <v>10</v>
      </c>
      <c r="E68" s="51" t="s">
        <v>13</v>
      </c>
      <c r="F68" s="52"/>
      <c r="G68" s="50"/>
      <c r="H68" s="32"/>
      <c r="I68" s="33"/>
      <c r="J68" s="34"/>
      <c r="K68" s="33"/>
      <c r="L68" s="46"/>
      <c r="M68" s="44"/>
    </row>
    <row r="69" spans="1:13" s="35" customFormat="1" ht="39" customHeight="1" x14ac:dyDescent="0.25">
      <c r="A69" s="42"/>
      <c r="B69" s="43" t="s">
        <v>18</v>
      </c>
      <c r="C69" s="44" t="s">
        <v>36</v>
      </c>
      <c r="D69" s="21">
        <v>2</v>
      </c>
      <c r="E69" s="51" t="s">
        <v>13</v>
      </c>
      <c r="F69" s="52"/>
      <c r="G69" s="50"/>
      <c r="H69" s="32"/>
      <c r="I69" s="33"/>
      <c r="J69" s="34"/>
      <c r="K69" s="33"/>
      <c r="L69" s="46"/>
    </row>
    <row r="70" spans="1:13" s="35" customFormat="1" ht="39" customHeight="1" x14ac:dyDescent="0.25">
      <c r="A70" s="42"/>
      <c r="B70" s="43" t="s">
        <v>18</v>
      </c>
      <c r="C70" s="44" t="s">
        <v>25</v>
      </c>
      <c r="D70" s="21">
        <v>1</v>
      </c>
      <c r="E70" s="51" t="s">
        <v>22</v>
      </c>
      <c r="F70" s="52"/>
      <c r="G70" s="50"/>
      <c r="H70" s="32"/>
      <c r="I70" s="33"/>
      <c r="J70" s="34"/>
      <c r="K70" s="33"/>
      <c r="L70" s="46"/>
    </row>
    <row r="71" spans="1:13" s="35" customFormat="1" ht="30.75" customHeight="1" x14ac:dyDescent="0.25">
      <c r="A71" s="1"/>
      <c r="B71" s="54"/>
      <c r="C71" s="55" t="s">
        <v>48</v>
      </c>
      <c r="D71" s="56">
        <v>1</v>
      </c>
      <c r="E71" s="56" t="s">
        <v>13</v>
      </c>
      <c r="F71" s="57"/>
      <c r="G71" s="58">
        <f>D71*F71</f>
        <v>0</v>
      </c>
      <c r="H71" s="32"/>
      <c r="I71" s="33"/>
      <c r="J71" s="34"/>
      <c r="K71" s="33"/>
      <c r="L71" s="46"/>
    </row>
    <row r="72" spans="1:13" s="35" customFormat="1" ht="15.75" customHeight="1" x14ac:dyDescent="0.25">
      <c r="A72" s="36"/>
      <c r="B72" s="37"/>
      <c r="C72" s="38"/>
      <c r="D72" s="39"/>
      <c r="E72" s="39"/>
      <c r="F72" s="63"/>
      <c r="G72" s="41"/>
      <c r="H72" s="32"/>
      <c r="I72" s="33"/>
      <c r="J72" s="34"/>
      <c r="K72" s="33"/>
    </row>
    <row r="73" spans="1:13" s="35" customFormat="1" ht="36.75" customHeight="1" x14ac:dyDescent="0.25">
      <c r="A73" s="29" t="s">
        <v>49</v>
      </c>
      <c r="B73" s="8"/>
      <c r="C73" s="30" t="s">
        <v>50</v>
      </c>
      <c r="D73" s="31"/>
      <c r="E73" s="31"/>
      <c r="F73" s="64"/>
      <c r="G73" s="31"/>
      <c r="H73" s="32"/>
      <c r="I73" s="33"/>
      <c r="J73" s="34"/>
      <c r="K73" s="33"/>
    </row>
    <row r="74" spans="1:13" s="35" customFormat="1" ht="17.25" customHeight="1" x14ac:dyDescent="0.25">
      <c r="A74" s="42"/>
      <c r="B74" s="43"/>
      <c r="C74" s="65"/>
      <c r="D74" s="51"/>
      <c r="E74" s="51"/>
      <c r="F74" s="52"/>
      <c r="G74" s="50"/>
      <c r="H74" s="32"/>
      <c r="I74" s="33"/>
      <c r="J74" s="34"/>
      <c r="K74" s="33"/>
    </row>
    <row r="75" spans="1:13" s="72" customFormat="1" ht="51.75" customHeight="1" x14ac:dyDescent="0.25">
      <c r="A75" s="66"/>
      <c r="B75" s="54"/>
      <c r="C75" s="55" t="s">
        <v>51</v>
      </c>
      <c r="D75" s="56"/>
      <c r="E75" s="56"/>
      <c r="F75" s="67"/>
      <c r="G75" s="68"/>
      <c r="H75" s="69"/>
      <c r="I75" s="70"/>
      <c r="J75" s="71"/>
      <c r="K75" s="70"/>
    </row>
    <row r="76" spans="1:13" s="72" customFormat="1" ht="48.75" customHeight="1" x14ac:dyDescent="0.25">
      <c r="A76" s="73"/>
      <c r="B76" s="43" t="s">
        <v>52</v>
      </c>
      <c r="C76" s="65" t="s">
        <v>53</v>
      </c>
      <c r="D76" s="51">
        <v>150</v>
      </c>
      <c r="E76" s="51" t="s">
        <v>54</v>
      </c>
      <c r="F76" s="74"/>
      <c r="G76" s="75">
        <f t="shared" ref="G76:G82" si="0">D76*F76</f>
        <v>0</v>
      </c>
      <c r="H76" s="69"/>
      <c r="I76" s="70"/>
      <c r="J76" s="34"/>
      <c r="K76" s="70"/>
      <c r="L76" s="76"/>
    </row>
    <row r="77" spans="1:13" s="72" customFormat="1" ht="48.75" customHeight="1" x14ac:dyDescent="0.25">
      <c r="A77" s="73"/>
      <c r="B77" s="43" t="s">
        <v>55</v>
      </c>
      <c r="C77" s="65" t="s">
        <v>56</v>
      </c>
      <c r="D77" s="51">
        <v>240</v>
      </c>
      <c r="E77" s="51" t="s">
        <v>54</v>
      </c>
      <c r="F77" s="74"/>
      <c r="G77" s="75">
        <f t="shared" si="0"/>
        <v>0</v>
      </c>
      <c r="H77" s="69"/>
      <c r="I77" s="70"/>
      <c r="J77" s="34"/>
      <c r="K77" s="70"/>
      <c r="L77" s="76"/>
    </row>
    <row r="78" spans="1:13" s="72" customFormat="1" ht="48.75" customHeight="1" x14ac:dyDescent="0.25">
      <c r="A78" s="73"/>
      <c r="B78" s="43" t="s">
        <v>57</v>
      </c>
      <c r="C78" s="65" t="s">
        <v>58</v>
      </c>
      <c r="D78" s="51">
        <v>30</v>
      </c>
      <c r="E78" s="51" t="s">
        <v>54</v>
      </c>
      <c r="F78" s="74"/>
      <c r="G78" s="75">
        <f t="shared" si="0"/>
        <v>0</v>
      </c>
      <c r="H78" s="69"/>
      <c r="I78" s="70"/>
      <c r="J78" s="34"/>
      <c r="K78" s="70"/>
      <c r="L78" s="76"/>
    </row>
    <row r="79" spans="1:13" s="72" customFormat="1" ht="39.950000000000003" customHeight="1" x14ac:dyDescent="0.25">
      <c r="A79" s="73"/>
      <c r="B79" s="43" t="s">
        <v>59</v>
      </c>
      <c r="C79" s="65" t="s">
        <v>60</v>
      </c>
      <c r="D79" s="51">
        <v>4100</v>
      </c>
      <c r="E79" s="51" t="s">
        <v>54</v>
      </c>
      <c r="F79" s="74"/>
      <c r="G79" s="75">
        <f t="shared" si="0"/>
        <v>0</v>
      </c>
      <c r="H79" s="69"/>
      <c r="I79" s="70"/>
      <c r="J79" s="34"/>
      <c r="K79" s="70"/>
    </row>
    <row r="80" spans="1:13" s="72" customFormat="1" ht="39.950000000000003" customHeight="1" x14ac:dyDescent="0.25">
      <c r="A80" s="73"/>
      <c r="B80" s="43" t="s">
        <v>61</v>
      </c>
      <c r="C80" s="65" t="s">
        <v>62</v>
      </c>
      <c r="D80" s="51">
        <v>2500</v>
      </c>
      <c r="E80" s="51" t="s">
        <v>54</v>
      </c>
      <c r="F80" s="74"/>
      <c r="G80" s="75">
        <f t="shared" si="0"/>
        <v>0</v>
      </c>
      <c r="H80" s="69"/>
      <c r="I80" s="70"/>
      <c r="J80" s="34"/>
      <c r="K80" s="70"/>
    </row>
    <row r="81" spans="1:12" s="72" customFormat="1" ht="39.950000000000003" customHeight="1" x14ac:dyDescent="0.25">
      <c r="A81" s="73"/>
      <c r="B81" s="43" t="s">
        <v>63</v>
      </c>
      <c r="C81" s="65" t="s">
        <v>64</v>
      </c>
      <c r="D81" s="51">
        <v>610</v>
      </c>
      <c r="E81" s="51" t="s">
        <v>54</v>
      </c>
      <c r="F81" s="74"/>
      <c r="G81" s="75">
        <f t="shared" si="0"/>
        <v>0</v>
      </c>
      <c r="H81" s="69"/>
      <c r="I81" s="70"/>
      <c r="J81" s="34"/>
      <c r="K81" s="70"/>
    </row>
    <row r="82" spans="1:12" s="72" customFormat="1" ht="39.950000000000003" customHeight="1" x14ac:dyDescent="0.25">
      <c r="A82" s="73"/>
      <c r="B82" s="43" t="s">
        <v>65</v>
      </c>
      <c r="C82" s="65" t="s">
        <v>66</v>
      </c>
      <c r="D82" s="51">
        <v>230</v>
      </c>
      <c r="E82" s="51" t="s">
        <v>54</v>
      </c>
      <c r="F82" s="74"/>
      <c r="G82" s="75">
        <f t="shared" si="0"/>
        <v>0</v>
      </c>
      <c r="H82" s="69"/>
      <c r="I82" s="70"/>
      <c r="J82" s="34"/>
      <c r="K82" s="70"/>
    </row>
    <row r="83" spans="1:12" s="35" customFormat="1" ht="17.25" customHeight="1" x14ac:dyDescent="0.25">
      <c r="A83" s="42"/>
      <c r="B83" s="43"/>
      <c r="C83" s="65"/>
      <c r="E83" s="51"/>
      <c r="F83" s="52"/>
      <c r="G83" s="50"/>
      <c r="H83" s="32"/>
      <c r="I83" s="33"/>
      <c r="J83" s="34"/>
      <c r="K83" s="33"/>
    </row>
    <row r="84" spans="1:12" s="35" customFormat="1" ht="33" customHeight="1" x14ac:dyDescent="0.25">
      <c r="A84" s="1"/>
      <c r="B84" s="77"/>
      <c r="C84" s="55" t="s">
        <v>67</v>
      </c>
      <c r="D84" s="56"/>
      <c r="E84" s="56"/>
      <c r="F84" s="78"/>
      <c r="G84" s="79"/>
      <c r="H84" s="32"/>
      <c r="I84" s="33"/>
      <c r="J84" s="34"/>
      <c r="K84" s="33"/>
    </row>
    <row r="85" spans="1:12" s="72" customFormat="1" ht="39.950000000000003" customHeight="1" x14ac:dyDescent="0.25">
      <c r="A85" s="73"/>
      <c r="B85" s="43" t="s">
        <v>68</v>
      </c>
      <c r="C85" s="65" t="s">
        <v>69</v>
      </c>
      <c r="D85" s="51">
        <v>2500</v>
      </c>
      <c r="E85" s="51" t="s">
        <v>54</v>
      </c>
      <c r="F85" s="74"/>
      <c r="G85" s="75">
        <f>D85*F85</f>
        <v>0</v>
      </c>
      <c r="H85" s="69"/>
      <c r="I85" s="70"/>
      <c r="J85" s="71"/>
      <c r="K85" s="70"/>
      <c r="L85" s="76"/>
    </row>
    <row r="86" spans="1:12" s="72" customFormat="1" ht="39.950000000000003" customHeight="1" x14ac:dyDescent="0.25">
      <c r="A86" s="73"/>
      <c r="B86" s="43" t="s">
        <v>70</v>
      </c>
      <c r="C86" s="65" t="s">
        <v>71</v>
      </c>
      <c r="D86" s="51">
        <v>240</v>
      </c>
      <c r="E86" s="51" t="s">
        <v>54</v>
      </c>
      <c r="F86" s="74"/>
      <c r="G86" s="75">
        <f>D86*F86</f>
        <v>0</v>
      </c>
      <c r="H86" s="69"/>
      <c r="I86" s="70"/>
      <c r="J86" s="71"/>
      <c r="K86" s="70"/>
    </row>
    <row r="87" spans="1:12" s="35" customFormat="1" ht="17.25" customHeight="1" x14ac:dyDescent="0.25">
      <c r="A87" s="42"/>
      <c r="B87" s="43"/>
      <c r="C87" s="65"/>
      <c r="D87" s="51"/>
      <c r="E87" s="51"/>
      <c r="F87" s="52"/>
      <c r="G87" s="50"/>
      <c r="H87" s="32"/>
      <c r="I87" s="33"/>
      <c r="J87" s="34"/>
      <c r="K87" s="33"/>
    </row>
    <row r="88" spans="1:12" s="35" customFormat="1" ht="33" customHeight="1" x14ac:dyDescent="0.25">
      <c r="A88" s="1"/>
      <c r="B88" s="77"/>
      <c r="C88" s="55" t="s">
        <v>72</v>
      </c>
      <c r="D88" s="56"/>
      <c r="E88" s="56"/>
      <c r="F88" s="78"/>
      <c r="G88" s="79"/>
      <c r="H88" s="32"/>
      <c r="I88" s="76"/>
      <c r="J88" s="34"/>
      <c r="K88" s="33"/>
    </row>
    <row r="89" spans="1:12" s="72" customFormat="1" ht="39.950000000000003" customHeight="1" x14ac:dyDescent="0.25">
      <c r="A89" s="73"/>
      <c r="B89" s="43" t="s">
        <v>73</v>
      </c>
      <c r="C89" s="65" t="s">
        <v>74</v>
      </c>
      <c r="D89" s="51">
        <v>100</v>
      </c>
      <c r="E89" s="51" t="s">
        <v>13</v>
      </c>
      <c r="F89" s="74"/>
      <c r="G89" s="75">
        <f>D89*F89</f>
        <v>0</v>
      </c>
      <c r="H89" s="69"/>
      <c r="I89" s="76"/>
      <c r="J89" s="71"/>
      <c r="K89" s="70"/>
    </row>
    <row r="90" spans="1:12" s="72" customFormat="1" ht="39.950000000000003" customHeight="1" x14ac:dyDescent="0.25">
      <c r="A90" s="73"/>
      <c r="B90" s="43" t="s">
        <v>75</v>
      </c>
      <c r="C90" s="65" t="s">
        <v>76</v>
      </c>
      <c r="D90" s="51">
        <v>4</v>
      </c>
      <c r="E90" s="51" t="s">
        <v>13</v>
      </c>
      <c r="F90" s="74"/>
      <c r="G90" s="75">
        <f>D90*F90</f>
        <v>0</v>
      </c>
      <c r="H90" s="69"/>
      <c r="I90" s="70"/>
      <c r="J90" s="71"/>
      <c r="K90" s="70"/>
    </row>
    <row r="91" spans="1:12" s="72" customFormat="1" ht="39.950000000000003" customHeight="1" x14ac:dyDescent="0.25">
      <c r="A91" s="73"/>
      <c r="B91" s="43" t="s">
        <v>77</v>
      </c>
      <c r="C91" s="65" t="s">
        <v>260</v>
      </c>
      <c r="D91" s="51">
        <v>44</v>
      </c>
      <c r="E91" s="51" t="s">
        <v>13</v>
      </c>
      <c r="F91" s="74"/>
      <c r="G91" s="75">
        <f>D91*F91</f>
        <v>0</v>
      </c>
      <c r="H91" s="69"/>
      <c r="I91" s="70"/>
      <c r="J91" s="71"/>
      <c r="K91" s="70"/>
    </row>
    <row r="92" spans="1:12" s="72" customFormat="1" ht="39.950000000000003" customHeight="1" x14ac:dyDescent="0.25">
      <c r="A92" s="73"/>
      <c r="B92" s="43" t="s">
        <v>78</v>
      </c>
      <c r="C92" s="65" t="s">
        <v>261</v>
      </c>
      <c r="D92" s="51">
        <v>44</v>
      </c>
      <c r="E92" s="51" t="s">
        <v>13</v>
      </c>
      <c r="F92" s="74"/>
      <c r="G92" s="75">
        <f>D92*F92</f>
        <v>0</v>
      </c>
      <c r="H92" s="69"/>
      <c r="I92" s="76"/>
      <c r="J92" s="71"/>
      <c r="K92" s="70"/>
    </row>
    <row r="93" spans="1:12" s="72" customFormat="1" ht="39.950000000000003" customHeight="1" x14ac:dyDescent="0.25">
      <c r="A93" s="73"/>
      <c r="B93" s="43" t="s">
        <v>79</v>
      </c>
      <c r="C93" s="65" t="s">
        <v>80</v>
      </c>
      <c r="D93" s="51">
        <v>26</v>
      </c>
      <c r="E93" s="51" t="s">
        <v>13</v>
      </c>
      <c r="F93" s="74"/>
      <c r="G93" s="75">
        <f>D93*F93</f>
        <v>0</v>
      </c>
      <c r="H93" s="69"/>
      <c r="I93" s="70"/>
      <c r="J93" s="71"/>
      <c r="K93" s="70"/>
    </row>
    <row r="94" spans="1:12" s="35" customFormat="1" ht="17.25" customHeight="1" x14ac:dyDescent="0.25">
      <c r="A94" s="42"/>
      <c r="B94" s="43"/>
      <c r="C94" s="65"/>
      <c r="D94" s="51"/>
      <c r="E94" s="51"/>
      <c r="F94" s="52"/>
      <c r="G94" s="50"/>
      <c r="H94" s="32"/>
      <c r="I94" s="33"/>
      <c r="J94" s="34"/>
      <c r="K94" s="33"/>
    </row>
    <row r="95" spans="1:12" s="72" customFormat="1" ht="35.1" customHeight="1" x14ac:dyDescent="0.25">
      <c r="A95" s="66"/>
      <c r="B95" s="54"/>
      <c r="C95" s="55" t="s">
        <v>81</v>
      </c>
      <c r="D95" s="56"/>
      <c r="E95" s="56"/>
      <c r="F95" s="67"/>
      <c r="G95" s="68"/>
      <c r="H95" s="69"/>
      <c r="I95" s="76"/>
      <c r="J95" s="71"/>
      <c r="K95" s="70"/>
    </row>
    <row r="96" spans="1:12" s="72" customFormat="1" ht="39.950000000000003" customHeight="1" x14ac:dyDescent="0.25">
      <c r="A96" s="73"/>
      <c r="B96" s="43" t="s">
        <v>82</v>
      </c>
      <c r="C96" s="65" t="s">
        <v>83</v>
      </c>
      <c r="D96" s="51">
        <v>61</v>
      </c>
      <c r="E96" s="51" t="s">
        <v>13</v>
      </c>
      <c r="F96" s="74"/>
      <c r="G96" s="75">
        <f>D96*F96</f>
        <v>0</v>
      </c>
      <c r="H96" s="69"/>
      <c r="I96" s="70"/>
      <c r="J96" s="71"/>
      <c r="K96" s="70"/>
      <c r="L96" s="76"/>
    </row>
    <row r="97" spans="1:12" s="35" customFormat="1" ht="17.25" customHeight="1" x14ac:dyDescent="0.25">
      <c r="A97" s="42"/>
      <c r="B97" s="43"/>
      <c r="C97" s="65"/>
      <c r="D97" s="51"/>
      <c r="E97" s="51"/>
      <c r="F97" s="52"/>
      <c r="G97" s="50"/>
      <c r="H97" s="32"/>
      <c r="I97" s="33"/>
      <c r="J97" s="34"/>
      <c r="K97" s="33"/>
    </row>
    <row r="98" spans="1:12" s="35" customFormat="1" ht="33" customHeight="1" x14ac:dyDescent="0.25">
      <c r="A98" s="1"/>
      <c r="B98" s="77"/>
      <c r="C98" s="55" t="s">
        <v>84</v>
      </c>
      <c r="D98" s="56"/>
      <c r="E98" s="56"/>
      <c r="F98" s="78"/>
      <c r="G98" s="79"/>
      <c r="H98" s="32"/>
      <c r="I98" s="76"/>
      <c r="J98" s="34"/>
      <c r="K98" s="33"/>
    </row>
    <row r="99" spans="1:12" s="72" customFormat="1" ht="39.950000000000003" customHeight="1" x14ac:dyDescent="0.25">
      <c r="A99" s="73"/>
      <c r="B99" s="43" t="s">
        <v>85</v>
      </c>
      <c r="C99" s="65" t="s">
        <v>86</v>
      </c>
      <c r="D99" s="51">
        <v>240</v>
      </c>
      <c r="E99" s="51" t="s">
        <v>54</v>
      </c>
      <c r="F99" s="74"/>
      <c r="G99" s="75">
        <f>D99*F99</f>
        <v>0</v>
      </c>
      <c r="H99" s="69"/>
      <c r="I99" s="70"/>
      <c r="J99" s="71"/>
      <c r="K99" s="70"/>
      <c r="L99" s="76"/>
    </row>
    <row r="100" spans="1:12" s="72" customFormat="1" ht="39.950000000000003" customHeight="1" x14ac:dyDescent="0.25">
      <c r="A100" s="73"/>
      <c r="B100" s="43" t="s">
        <v>87</v>
      </c>
      <c r="C100" s="65" t="s">
        <v>88</v>
      </c>
      <c r="D100" s="51">
        <v>190</v>
      </c>
      <c r="E100" s="51" t="s">
        <v>54</v>
      </c>
      <c r="F100" s="74"/>
      <c r="G100" s="75">
        <f>D100*F100</f>
        <v>0</v>
      </c>
      <c r="H100" s="69"/>
      <c r="I100" s="70"/>
      <c r="J100" s="71"/>
      <c r="K100" s="70"/>
      <c r="L100" s="76"/>
    </row>
    <row r="101" spans="1:12" s="72" customFormat="1" ht="39.950000000000003" customHeight="1" x14ac:dyDescent="0.25">
      <c r="A101" s="73"/>
      <c r="B101" s="43" t="s">
        <v>89</v>
      </c>
      <c r="C101" s="65" t="s">
        <v>90</v>
      </c>
      <c r="D101" s="51">
        <v>32</v>
      </c>
      <c r="E101" s="51" t="s">
        <v>54</v>
      </c>
      <c r="F101" s="74"/>
      <c r="G101" s="75">
        <f>D101*F101</f>
        <v>0</v>
      </c>
      <c r="H101" s="69"/>
      <c r="I101" s="70"/>
      <c r="J101" s="71"/>
      <c r="K101" s="70"/>
      <c r="L101" s="76"/>
    </row>
    <row r="102" spans="1:12" s="35" customFormat="1" ht="17.25" customHeight="1" x14ac:dyDescent="0.25">
      <c r="A102" s="42"/>
      <c r="B102" s="43"/>
      <c r="C102" s="65"/>
      <c r="D102" s="51"/>
      <c r="E102" s="51"/>
      <c r="F102" s="52"/>
      <c r="G102" s="50"/>
      <c r="H102" s="32"/>
      <c r="I102" s="33"/>
      <c r="J102" s="34"/>
      <c r="K102" s="33"/>
    </row>
    <row r="103" spans="1:12" s="72" customFormat="1" ht="48.75" customHeight="1" x14ac:dyDescent="0.25">
      <c r="A103" s="66"/>
      <c r="B103" s="54"/>
      <c r="C103" s="55" t="s">
        <v>91</v>
      </c>
      <c r="D103" s="56"/>
      <c r="E103" s="56"/>
      <c r="F103" s="67"/>
      <c r="G103" s="68"/>
      <c r="H103" s="69"/>
      <c r="I103" s="76"/>
      <c r="J103" s="71"/>
    </row>
    <row r="104" spans="1:12" s="72" customFormat="1" ht="48.75" customHeight="1" x14ac:dyDescent="0.25">
      <c r="A104" s="73"/>
      <c r="B104" s="43" t="s">
        <v>92</v>
      </c>
      <c r="C104" s="65" t="s">
        <v>93</v>
      </c>
      <c r="D104" s="51">
        <v>80</v>
      </c>
      <c r="E104" s="51" t="s">
        <v>13</v>
      </c>
      <c r="F104" s="74"/>
      <c r="G104" s="75">
        <f>D104*F104</f>
        <v>0</v>
      </c>
      <c r="H104" s="69"/>
      <c r="I104" s="70"/>
      <c r="J104" s="71"/>
      <c r="K104" s="70"/>
    </row>
    <row r="105" spans="1:12" s="72" customFormat="1" ht="48.75" customHeight="1" x14ac:dyDescent="0.25">
      <c r="A105" s="73"/>
      <c r="B105" s="43" t="s">
        <v>94</v>
      </c>
      <c r="C105" s="65" t="s">
        <v>95</v>
      </c>
      <c r="D105" s="51">
        <v>80</v>
      </c>
      <c r="E105" s="51" t="s">
        <v>13</v>
      </c>
      <c r="F105" s="74"/>
      <c r="G105" s="75">
        <f>D105*F105</f>
        <v>0</v>
      </c>
      <c r="H105" s="69"/>
      <c r="I105" s="70"/>
      <c r="J105" s="71"/>
      <c r="K105" s="70"/>
    </row>
    <row r="106" spans="1:12" s="72" customFormat="1" ht="48.75" customHeight="1" x14ac:dyDescent="0.25">
      <c r="A106" s="73"/>
      <c r="B106" s="43" t="s">
        <v>96</v>
      </c>
      <c r="C106" s="65" t="s">
        <v>97</v>
      </c>
      <c r="D106" s="51">
        <v>80</v>
      </c>
      <c r="E106" s="51" t="s">
        <v>13</v>
      </c>
      <c r="F106" s="74"/>
      <c r="G106" s="75">
        <f>D106*F106</f>
        <v>0</v>
      </c>
      <c r="H106" s="69"/>
      <c r="I106" s="70"/>
      <c r="J106" s="71"/>
      <c r="K106" s="70"/>
    </row>
    <row r="107" spans="1:12" s="35" customFormat="1" ht="17.25" customHeight="1" x14ac:dyDescent="0.25">
      <c r="A107" s="42"/>
      <c r="B107" s="43"/>
      <c r="C107" s="80" t="s">
        <v>98</v>
      </c>
      <c r="D107" s="51"/>
      <c r="E107" s="51"/>
      <c r="F107" s="52"/>
      <c r="G107" s="50"/>
      <c r="H107" s="32"/>
      <c r="I107" s="33"/>
      <c r="J107" s="34"/>
      <c r="K107" s="33"/>
    </row>
    <row r="108" spans="1:12" s="72" customFormat="1" ht="35.1" customHeight="1" x14ac:dyDescent="0.25">
      <c r="A108" s="66"/>
      <c r="B108" s="54"/>
      <c r="C108" s="55" t="s">
        <v>99</v>
      </c>
      <c r="D108" s="56"/>
      <c r="E108" s="56"/>
      <c r="F108" s="67"/>
      <c r="G108" s="68"/>
      <c r="H108" s="69"/>
      <c r="I108" s="70"/>
      <c r="J108" s="71"/>
      <c r="K108" s="70"/>
    </row>
    <row r="109" spans="1:12" s="72" customFormat="1" ht="78" customHeight="1" x14ac:dyDescent="0.25">
      <c r="A109" s="73"/>
      <c r="B109" s="43" t="s">
        <v>100</v>
      </c>
      <c r="C109" s="65" t="s">
        <v>101</v>
      </c>
      <c r="D109" s="51">
        <v>80</v>
      </c>
      <c r="E109" s="51" t="s">
        <v>54</v>
      </c>
      <c r="F109" s="74"/>
      <c r="G109" s="75">
        <f>D109*F109</f>
        <v>0</v>
      </c>
      <c r="H109" s="69"/>
      <c r="I109" s="70"/>
      <c r="J109" s="71"/>
      <c r="K109" s="70"/>
    </row>
    <row r="110" spans="1:12" s="35" customFormat="1" ht="17.25" customHeight="1" x14ac:dyDescent="0.25">
      <c r="A110" s="81"/>
      <c r="B110" s="43"/>
      <c r="C110" s="47"/>
      <c r="D110" s="51"/>
      <c r="E110" s="51"/>
      <c r="F110" s="82"/>
      <c r="G110" s="50"/>
      <c r="H110" s="32"/>
      <c r="I110" s="65"/>
      <c r="J110" s="34"/>
      <c r="K110" s="33"/>
    </row>
    <row r="111" spans="1:12" s="35" customFormat="1" ht="36.75" customHeight="1" x14ac:dyDescent="0.25">
      <c r="A111" s="29" t="s">
        <v>102</v>
      </c>
      <c r="B111" s="8"/>
      <c r="C111" s="30" t="s">
        <v>103</v>
      </c>
      <c r="D111" s="31"/>
      <c r="E111" s="31"/>
      <c r="F111" s="64"/>
      <c r="G111" s="31"/>
      <c r="H111" s="32"/>
      <c r="I111" s="33"/>
      <c r="J111" s="34"/>
      <c r="K111" s="33"/>
    </row>
    <row r="112" spans="1:12" x14ac:dyDescent="0.25">
      <c r="B112" s="43"/>
      <c r="C112" s="65"/>
      <c r="D112" s="51"/>
      <c r="E112" s="51"/>
      <c r="F112" s="84"/>
      <c r="I112" s="65"/>
    </row>
    <row r="113" spans="1:18" ht="198.75" customHeight="1" x14ac:dyDescent="0.25">
      <c r="B113" s="43" t="s">
        <v>104</v>
      </c>
      <c r="C113" s="65" t="s">
        <v>105</v>
      </c>
      <c r="D113" s="21">
        <v>57</v>
      </c>
      <c r="E113" s="51" t="s">
        <v>13</v>
      </c>
      <c r="F113" s="82"/>
      <c r="G113" s="90">
        <f>D113*F113</f>
        <v>0</v>
      </c>
      <c r="H113" s="91"/>
      <c r="I113" s="76"/>
      <c r="L113" s="76"/>
      <c r="P113" s="92"/>
      <c r="R113" s="65"/>
    </row>
    <row r="114" spans="1:18" ht="198.75" customHeight="1" x14ac:dyDescent="0.25">
      <c r="B114" s="43" t="s">
        <v>106</v>
      </c>
      <c r="C114" s="65" t="s">
        <v>107</v>
      </c>
      <c r="D114" s="21">
        <v>24</v>
      </c>
      <c r="E114" s="51" t="s">
        <v>13</v>
      </c>
      <c r="F114" s="82"/>
      <c r="G114" s="90">
        <f>D114*F114</f>
        <v>0</v>
      </c>
      <c r="H114" s="91"/>
      <c r="I114" s="76"/>
      <c r="L114" s="76"/>
      <c r="P114" s="92"/>
      <c r="R114" s="65"/>
    </row>
    <row r="115" spans="1:18" ht="182.25" customHeight="1" x14ac:dyDescent="0.25">
      <c r="B115" s="43" t="s">
        <v>108</v>
      </c>
      <c r="C115" s="65" t="s">
        <v>109</v>
      </c>
      <c r="D115" s="21">
        <v>12</v>
      </c>
      <c r="E115" s="51" t="s">
        <v>13</v>
      </c>
      <c r="F115" s="82"/>
      <c r="G115" s="90">
        <f>D115*F115</f>
        <v>0</v>
      </c>
      <c r="H115" s="91"/>
      <c r="I115" s="76"/>
      <c r="L115" s="76"/>
      <c r="P115" s="92"/>
      <c r="R115" s="65"/>
    </row>
    <row r="116" spans="1:18" ht="36" customHeight="1" x14ac:dyDescent="0.25">
      <c r="B116" s="43" t="s">
        <v>110</v>
      </c>
      <c r="C116" s="65" t="s">
        <v>111</v>
      </c>
      <c r="D116" s="21">
        <v>1</v>
      </c>
      <c r="E116" s="51" t="s">
        <v>22</v>
      </c>
      <c r="F116" s="82"/>
      <c r="G116" s="90">
        <f>D116*F116</f>
        <v>0</v>
      </c>
      <c r="H116" s="91"/>
      <c r="I116" s="76"/>
      <c r="L116" s="76"/>
      <c r="P116" s="92"/>
      <c r="R116" s="65"/>
    </row>
    <row r="117" spans="1:18" ht="38.25" customHeight="1" x14ac:dyDescent="0.25">
      <c r="B117" s="43"/>
      <c r="C117" s="65" t="s">
        <v>112</v>
      </c>
      <c r="D117" s="21">
        <v>2</v>
      </c>
      <c r="E117" s="51" t="s">
        <v>13</v>
      </c>
      <c r="F117" s="82"/>
      <c r="G117" s="90"/>
      <c r="H117" s="91"/>
      <c r="I117" s="76"/>
      <c r="L117" s="76"/>
      <c r="P117" s="92"/>
      <c r="R117" s="65"/>
    </row>
    <row r="118" spans="1:18" ht="38.25" customHeight="1" x14ac:dyDescent="0.25">
      <c r="B118" s="43"/>
      <c r="C118" s="65" t="s">
        <v>113</v>
      </c>
      <c r="D118" s="21">
        <v>3</v>
      </c>
      <c r="E118" s="51" t="s">
        <v>13</v>
      </c>
      <c r="F118" s="82"/>
      <c r="G118" s="90"/>
      <c r="H118" s="91"/>
      <c r="I118" s="76"/>
      <c r="L118" s="76"/>
      <c r="P118" s="92"/>
      <c r="R118" s="65"/>
    </row>
    <row r="119" spans="1:18" ht="38.25" customHeight="1" x14ac:dyDescent="0.25">
      <c r="B119" s="43"/>
      <c r="C119" s="65" t="s">
        <v>114</v>
      </c>
      <c r="D119" s="21">
        <v>1</v>
      </c>
      <c r="E119" s="51" t="s">
        <v>13</v>
      </c>
      <c r="F119" s="82"/>
      <c r="G119" s="90"/>
      <c r="H119" s="91"/>
      <c r="I119" s="76"/>
      <c r="L119" s="76"/>
      <c r="P119" s="92"/>
      <c r="R119" s="65"/>
    </row>
    <row r="120" spans="1:18" ht="38.25" customHeight="1" x14ac:dyDescent="0.25">
      <c r="B120" s="43"/>
      <c r="C120" s="65" t="s">
        <v>113</v>
      </c>
      <c r="D120" s="21">
        <v>1</v>
      </c>
      <c r="E120" s="51" t="s">
        <v>13</v>
      </c>
      <c r="F120" s="82"/>
      <c r="G120" s="90"/>
      <c r="H120" s="91"/>
      <c r="I120" s="76"/>
      <c r="L120" s="76"/>
      <c r="P120" s="92"/>
      <c r="R120" s="65"/>
    </row>
    <row r="121" spans="1:18" ht="38.25" customHeight="1" x14ac:dyDescent="0.25">
      <c r="B121" s="43"/>
      <c r="C121" s="65" t="s">
        <v>115</v>
      </c>
      <c r="D121" s="21">
        <v>1</v>
      </c>
      <c r="E121" s="51" t="s">
        <v>13</v>
      </c>
      <c r="F121" s="82"/>
      <c r="G121" s="90"/>
      <c r="H121" s="91"/>
      <c r="I121" s="76"/>
      <c r="L121" s="76"/>
      <c r="P121" s="92"/>
      <c r="R121" s="65"/>
    </row>
    <row r="122" spans="1:18" ht="38.25" customHeight="1" x14ac:dyDescent="0.25">
      <c r="B122" s="43"/>
      <c r="C122" s="65" t="s">
        <v>116</v>
      </c>
      <c r="D122" s="21">
        <v>1</v>
      </c>
      <c r="E122" s="51" t="s">
        <v>13</v>
      </c>
      <c r="F122" s="82"/>
      <c r="G122" s="90"/>
      <c r="H122" s="91"/>
      <c r="I122" s="76"/>
      <c r="L122" s="76"/>
      <c r="P122" s="92"/>
      <c r="R122" s="65"/>
    </row>
    <row r="123" spans="1:18" ht="200.25" customHeight="1" x14ac:dyDescent="0.25">
      <c r="B123" s="43" t="s">
        <v>0</v>
      </c>
      <c r="C123" s="93" t="s">
        <v>117</v>
      </c>
      <c r="D123" s="21">
        <v>40</v>
      </c>
      <c r="E123" s="51" t="s">
        <v>13</v>
      </c>
      <c r="F123" s="82"/>
      <c r="G123" s="90">
        <f>D123*F123</f>
        <v>0</v>
      </c>
      <c r="H123" s="91"/>
      <c r="I123" s="76"/>
      <c r="L123" s="76"/>
      <c r="P123" s="92"/>
      <c r="R123" s="65"/>
    </row>
    <row r="124" spans="1:18" s="35" customFormat="1" ht="61.5" customHeight="1" x14ac:dyDescent="0.25">
      <c r="A124" s="42"/>
      <c r="B124" s="43" t="s">
        <v>118</v>
      </c>
      <c r="C124" s="65" t="s">
        <v>119</v>
      </c>
      <c r="D124" s="21">
        <v>27</v>
      </c>
      <c r="E124" s="51" t="s">
        <v>13</v>
      </c>
      <c r="F124" s="82"/>
      <c r="G124" s="90">
        <f>D124*F124</f>
        <v>0</v>
      </c>
      <c r="H124" s="32"/>
      <c r="I124" s="33"/>
      <c r="J124" s="34"/>
      <c r="K124" s="33"/>
    </row>
    <row r="125" spans="1:18" s="35" customFormat="1" ht="61.5" customHeight="1" x14ac:dyDescent="0.25">
      <c r="A125" s="42"/>
      <c r="B125" s="43" t="s">
        <v>120</v>
      </c>
      <c r="C125" s="65" t="s">
        <v>121</v>
      </c>
      <c r="D125" s="21">
        <v>7</v>
      </c>
      <c r="E125" s="51" t="s">
        <v>13</v>
      </c>
      <c r="F125" s="82"/>
      <c r="G125" s="90">
        <f>D125*F125</f>
        <v>0</v>
      </c>
      <c r="H125" s="32"/>
      <c r="I125" s="33"/>
      <c r="J125" s="34"/>
      <c r="K125" s="33"/>
    </row>
    <row r="126" spans="1:18" s="35" customFormat="1" ht="17.25" customHeight="1" x14ac:dyDescent="0.25">
      <c r="A126" s="42"/>
      <c r="B126" s="43"/>
      <c r="C126" s="65"/>
      <c r="D126" s="51"/>
      <c r="E126" s="51"/>
      <c r="F126" s="52"/>
      <c r="G126" s="50"/>
      <c r="H126" s="32"/>
      <c r="I126" s="33"/>
      <c r="J126" s="34"/>
      <c r="K126" s="33"/>
    </row>
    <row r="127" spans="1:18" s="99" customFormat="1" ht="35.1" customHeight="1" x14ac:dyDescent="0.25">
      <c r="A127" s="94"/>
      <c r="B127" s="95"/>
      <c r="C127" s="96" t="s">
        <v>122</v>
      </c>
      <c r="D127" s="97"/>
      <c r="E127" s="97"/>
      <c r="F127" s="98"/>
      <c r="G127" s="97"/>
      <c r="J127" s="100"/>
    </row>
    <row r="128" spans="1:18" ht="137.25" customHeight="1" x14ac:dyDescent="0.25">
      <c r="B128" s="43" t="s">
        <v>124</v>
      </c>
      <c r="C128" s="93" t="s">
        <v>123</v>
      </c>
      <c r="D128" s="21">
        <v>15</v>
      </c>
      <c r="E128" s="51" t="s">
        <v>13</v>
      </c>
      <c r="F128" s="82"/>
      <c r="G128" s="90">
        <f t="shared" ref="G128:G133" si="1">D128*F128</f>
        <v>0</v>
      </c>
      <c r="H128" s="91"/>
      <c r="I128" s="76"/>
      <c r="P128" s="92"/>
      <c r="R128" s="65"/>
    </row>
    <row r="129" spans="1:11" s="35" customFormat="1" ht="30.75" customHeight="1" x14ac:dyDescent="0.25">
      <c r="A129" s="42"/>
      <c r="B129" s="43" t="s">
        <v>126</v>
      </c>
      <c r="C129" s="65" t="s">
        <v>125</v>
      </c>
      <c r="D129" s="101">
        <v>2</v>
      </c>
      <c r="E129" s="51" t="s">
        <v>13</v>
      </c>
      <c r="F129" s="82"/>
      <c r="G129" s="90">
        <f t="shared" si="1"/>
        <v>0</v>
      </c>
      <c r="H129" s="32"/>
      <c r="I129" s="33"/>
      <c r="J129" s="34"/>
      <c r="K129" s="33"/>
    </row>
    <row r="130" spans="1:11" s="35" customFormat="1" ht="30.75" customHeight="1" x14ac:dyDescent="0.25">
      <c r="A130" s="42"/>
      <c r="B130" s="43" t="s">
        <v>128</v>
      </c>
      <c r="C130" s="65" t="s">
        <v>127</v>
      </c>
      <c r="D130" s="101">
        <v>3</v>
      </c>
      <c r="E130" s="51" t="s">
        <v>13</v>
      </c>
      <c r="F130" s="82"/>
      <c r="G130" s="90">
        <f t="shared" si="1"/>
        <v>0</v>
      </c>
      <c r="H130" s="32"/>
      <c r="I130" s="33"/>
      <c r="J130" s="34"/>
      <c r="K130" s="33"/>
    </row>
    <row r="131" spans="1:11" s="35" customFormat="1" ht="30.75" customHeight="1" x14ac:dyDescent="0.25">
      <c r="A131" s="42"/>
      <c r="B131" s="43" t="s">
        <v>130</v>
      </c>
      <c r="C131" s="65" t="s">
        <v>129</v>
      </c>
      <c r="D131" s="101">
        <v>6</v>
      </c>
      <c r="E131" s="51" t="s">
        <v>13</v>
      </c>
      <c r="F131" s="82"/>
      <c r="G131" s="90">
        <f t="shared" si="1"/>
        <v>0</v>
      </c>
      <c r="H131" s="32"/>
      <c r="I131" s="33"/>
      <c r="J131" s="34"/>
      <c r="K131" s="33"/>
    </row>
    <row r="132" spans="1:11" s="35" customFormat="1" ht="30.75" customHeight="1" x14ac:dyDescent="0.25">
      <c r="A132" s="42"/>
      <c r="B132" s="43" t="s">
        <v>132</v>
      </c>
      <c r="C132" s="65" t="s">
        <v>131</v>
      </c>
      <c r="D132" s="101">
        <v>3</v>
      </c>
      <c r="E132" s="51" t="s">
        <v>13</v>
      </c>
      <c r="F132" s="82"/>
      <c r="G132" s="90">
        <f t="shared" si="1"/>
        <v>0</v>
      </c>
      <c r="H132" s="32"/>
      <c r="I132" s="33"/>
      <c r="J132" s="34"/>
      <c r="K132" s="33"/>
    </row>
    <row r="133" spans="1:11" s="35" customFormat="1" ht="30.75" customHeight="1" x14ac:dyDescent="0.25">
      <c r="A133" s="42"/>
      <c r="B133" s="43" t="s">
        <v>262</v>
      </c>
      <c r="C133" s="65" t="s">
        <v>133</v>
      </c>
      <c r="D133" s="101">
        <v>1</v>
      </c>
      <c r="E133" s="51" t="s">
        <v>13</v>
      </c>
      <c r="F133" s="82"/>
      <c r="G133" s="90">
        <f t="shared" si="1"/>
        <v>0</v>
      </c>
      <c r="H133" s="32"/>
      <c r="I133" s="33"/>
      <c r="J133" s="34"/>
      <c r="K133" s="33"/>
    </row>
    <row r="134" spans="1:11" x14ac:dyDescent="0.25">
      <c r="B134" s="43"/>
      <c r="C134" s="65"/>
      <c r="D134" s="51"/>
      <c r="E134" s="51"/>
      <c r="F134" s="84"/>
    </row>
    <row r="135" spans="1:11" s="35" customFormat="1" ht="36.75" customHeight="1" x14ac:dyDescent="0.25">
      <c r="A135" s="29" t="s">
        <v>134</v>
      </c>
      <c r="B135" s="8"/>
      <c r="C135" s="30" t="s">
        <v>135</v>
      </c>
      <c r="D135" s="31"/>
      <c r="E135" s="31"/>
      <c r="F135" s="64"/>
      <c r="G135" s="31"/>
      <c r="H135" s="32"/>
      <c r="I135" s="33"/>
      <c r="J135" s="34"/>
      <c r="K135" s="33"/>
    </row>
    <row r="136" spans="1:11" x14ac:dyDescent="0.25">
      <c r="A136" s="42"/>
      <c r="B136" s="102"/>
      <c r="C136" s="103"/>
      <c r="D136" s="104"/>
      <c r="E136" s="104"/>
      <c r="F136" s="105"/>
    </row>
    <row r="137" spans="1:11" s="35" customFormat="1" ht="30.75" customHeight="1" x14ac:dyDescent="0.25">
      <c r="A137" s="42"/>
      <c r="B137" s="43" t="s">
        <v>136</v>
      </c>
      <c r="C137" s="65" t="s">
        <v>137</v>
      </c>
      <c r="D137" s="101">
        <v>150</v>
      </c>
      <c r="E137" s="51" t="s">
        <v>54</v>
      </c>
      <c r="F137" s="82"/>
      <c r="G137" s="90">
        <f>D137*F137</f>
        <v>0</v>
      </c>
      <c r="H137" s="32"/>
      <c r="I137" s="33"/>
      <c r="J137" s="34"/>
      <c r="K137" s="33"/>
    </row>
    <row r="138" spans="1:11" s="35" customFormat="1" ht="30.75" customHeight="1" x14ac:dyDescent="0.25">
      <c r="A138" s="42"/>
      <c r="B138" s="43" t="s">
        <v>138</v>
      </c>
      <c r="C138" s="65" t="s">
        <v>139</v>
      </c>
      <c r="D138" s="101">
        <v>200</v>
      </c>
      <c r="E138" s="51" t="s">
        <v>54</v>
      </c>
      <c r="F138" s="82"/>
      <c r="G138" s="90">
        <f>D138*F138</f>
        <v>0</v>
      </c>
      <c r="H138" s="32"/>
      <c r="I138" s="33"/>
      <c r="J138" s="34"/>
      <c r="K138" s="33"/>
    </row>
    <row r="139" spans="1:11" s="35" customFormat="1" ht="30.75" customHeight="1" x14ac:dyDescent="0.25">
      <c r="A139" s="42"/>
      <c r="B139" s="43" t="s">
        <v>140</v>
      </c>
      <c r="C139" s="65" t="s">
        <v>141</v>
      </c>
      <c r="D139" s="101">
        <v>120</v>
      </c>
      <c r="E139" s="51" t="s">
        <v>54</v>
      </c>
      <c r="F139" s="82"/>
      <c r="G139" s="90">
        <f>D139*F139</f>
        <v>0</v>
      </c>
      <c r="H139" s="32"/>
      <c r="I139" s="33"/>
      <c r="J139" s="34"/>
      <c r="K139" s="33"/>
    </row>
    <row r="140" spans="1:11" s="35" customFormat="1" ht="30.75" customHeight="1" x14ac:dyDescent="0.25">
      <c r="A140" s="42"/>
      <c r="B140" s="43" t="s">
        <v>142</v>
      </c>
      <c r="C140" s="65" t="s">
        <v>143</v>
      </c>
      <c r="D140" s="101">
        <v>140</v>
      </c>
      <c r="E140" s="51" t="s">
        <v>54</v>
      </c>
      <c r="F140" s="82"/>
      <c r="G140" s="90">
        <f>D140*F140</f>
        <v>0</v>
      </c>
      <c r="H140" s="32"/>
      <c r="I140" s="33"/>
      <c r="J140" s="34"/>
      <c r="K140" s="33"/>
    </row>
    <row r="141" spans="1:11" s="35" customFormat="1" ht="17.25" customHeight="1" x14ac:dyDescent="0.25">
      <c r="A141" s="81"/>
      <c r="B141" s="43"/>
      <c r="C141" s="47"/>
      <c r="D141" s="51"/>
      <c r="E141" s="51"/>
      <c r="F141" s="52"/>
      <c r="G141" s="50"/>
      <c r="H141" s="32"/>
      <c r="I141" s="33"/>
      <c r="J141" s="34"/>
      <c r="K141" s="33"/>
    </row>
    <row r="142" spans="1:11" s="35" customFormat="1" ht="36.75" customHeight="1" x14ac:dyDescent="0.25">
      <c r="A142" s="29" t="s">
        <v>144</v>
      </c>
      <c r="B142" s="8"/>
      <c r="C142" s="30" t="s">
        <v>145</v>
      </c>
      <c r="D142" s="31"/>
      <c r="E142" s="31"/>
      <c r="F142" s="64"/>
      <c r="G142" s="31"/>
      <c r="H142" s="32"/>
      <c r="I142" s="33"/>
      <c r="J142" s="34"/>
      <c r="K142" s="33"/>
    </row>
    <row r="143" spans="1:11" x14ac:dyDescent="0.25">
      <c r="A143" s="42"/>
      <c r="B143" s="102"/>
      <c r="C143" s="106"/>
      <c r="D143" s="107"/>
      <c r="E143" s="107"/>
      <c r="F143" s="105"/>
    </row>
    <row r="144" spans="1:11" s="35" customFormat="1" ht="51.75" customHeight="1" x14ac:dyDescent="0.25">
      <c r="A144" s="42"/>
      <c r="B144" s="43" t="s">
        <v>146</v>
      </c>
      <c r="C144" s="65" t="s">
        <v>147</v>
      </c>
      <c r="D144" s="101">
        <v>40</v>
      </c>
      <c r="E144" s="51" t="s">
        <v>22</v>
      </c>
      <c r="F144" s="82"/>
      <c r="G144" s="90">
        <f>D144*F144</f>
        <v>0</v>
      </c>
      <c r="H144" s="32"/>
      <c r="I144" s="33"/>
      <c r="J144" s="34"/>
      <c r="K144" s="33"/>
    </row>
    <row r="145" spans="1:11" s="35" customFormat="1" ht="24.75" customHeight="1" x14ac:dyDescent="0.25">
      <c r="A145" s="42"/>
      <c r="B145" s="43" t="s">
        <v>148</v>
      </c>
      <c r="C145" s="65" t="s">
        <v>149</v>
      </c>
      <c r="D145" s="101">
        <v>2</v>
      </c>
      <c r="E145" s="51" t="s">
        <v>13</v>
      </c>
      <c r="F145" s="82"/>
      <c r="G145" s="90">
        <f>D145*F145</f>
        <v>0</v>
      </c>
      <c r="H145" s="32"/>
      <c r="I145" s="33"/>
      <c r="J145" s="34"/>
      <c r="K145" s="33"/>
    </row>
    <row r="146" spans="1:11" s="35" customFormat="1" ht="24.75" customHeight="1" x14ac:dyDescent="0.25">
      <c r="A146" s="42"/>
      <c r="B146" s="43" t="s">
        <v>150</v>
      </c>
      <c r="C146" s="65" t="s">
        <v>151</v>
      </c>
      <c r="D146" s="101">
        <v>2</v>
      </c>
      <c r="E146" s="51" t="s">
        <v>13</v>
      </c>
      <c r="F146" s="82"/>
      <c r="G146" s="90">
        <f>D146*F146</f>
        <v>0</v>
      </c>
      <c r="H146" s="32"/>
      <c r="I146" s="33"/>
      <c r="J146" s="34"/>
      <c r="K146" s="33"/>
    </row>
    <row r="147" spans="1:11" s="35" customFormat="1" ht="24.75" customHeight="1" x14ac:dyDescent="0.25">
      <c r="A147" s="42"/>
      <c r="B147" s="43" t="s">
        <v>152</v>
      </c>
      <c r="C147" s="65" t="s">
        <v>153</v>
      </c>
      <c r="D147" s="101">
        <v>2</v>
      </c>
      <c r="E147" s="51" t="s">
        <v>22</v>
      </c>
      <c r="F147" s="82"/>
      <c r="G147" s="90">
        <f>D147*F147</f>
        <v>0</v>
      </c>
      <c r="H147" s="32"/>
      <c r="I147" s="33"/>
      <c r="J147" s="34"/>
      <c r="K147" s="33"/>
    </row>
    <row r="148" spans="1:11" s="35" customFormat="1" ht="24.75" customHeight="1" x14ac:dyDescent="0.25">
      <c r="A148" s="42"/>
      <c r="B148" s="43" t="s">
        <v>154</v>
      </c>
      <c r="C148" s="65" t="s">
        <v>155</v>
      </c>
      <c r="D148" s="101">
        <v>1</v>
      </c>
      <c r="E148" s="51" t="s">
        <v>22</v>
      </c>
      <c r="F148" s="82"/>
      <c r="G148" s="90">
        <f>D148*F148</f>
        <v>0</v>
      </c>
      <c r="H148" s="32"/>
      <c r="I148" s="33"/>
      <c r="J148" s="34"/>
      <c r="K148" s="33"/>
    </row>
    <row r="149" spans="1:11" s="35" customFormat="1" ht="17.25" customHeight="1" x14ac:dyDescent="0.25">
      <c r="A149" s="81"/>
      <c r="B149" s="43"/>
      <c r="C149" s="47"/>
      <c r="D149" s="51"/>
      <c r="E149" s="51"/>
      <c r="F149" s="52"/>
      <c r="G149" s="50"/>
      <c r="H149" s="32"/>
      <c r="I149" s="33"/>
      <c r="J149" s="34"/>
      <c r="K149" s="33"/>
    </row>
    <row r="150" spans="1:11" s="35" customFormat="1" ht="36.75" customHeight="1" x14ac:dyDescent="0.25">
      <c r="A150" s="29" t="s">
        <v>156</v>
      </c>
      <c r="B150" s="8"/>
      <c r="C150" s="30" t="s">
        <v>157</v>
      </c>
      <c r="D150" s="31"/>
      <c r="E150" s="31"/>
      <c r="F150" s="64"/>
      <c r="G150" s="31"/>
      <c r="H150" s="32"/>
      <c r="I150" s="33"/>
      <c r="J150" s="34"/>
      <c r="K150" s="33"/>
    </row>
    <row r="151" spans="1:11" x14ac:dyDescent="0.25">
      <c r="B151" s="108"/>
      <c r="C151" s="109"/>
      <c r="D151" s="110"/>
      <c r="E151" s="110"/>
      <c r="F151" s="111"/>
      <c r="G151" s="110"/>
      <c r="I151" s="89"/>
      <c r="J151" s="89"/>
      <c r="K151" s="89"/>
    </row>
    <row r="152" spans="1:11" ht="42" customHeight="1" x14ac:dyDescent="0.25">
      <c r="B152" s="108"/>
      <c r="C152" s="109" t="s">
        <v>158</v>
      </c>
      <c r="D152" s="110"/>
      <c r="E152" s="110"/>
      <c r="F152" s="111"/>
      <c r="G152" s="110"/>
      <c r="I152" s="89"/>
      <c r="J152" s="89"/>
      <c r="K152" s="89"/>
    </row>
    <row r="153" spans="1:11" ht="81.75" customHeight="1" x14ac:dyDescent="0.25">
      <c r="B153" s="43" t="s">
        <v>159</v>
      </c>
      <c r="C153" s="112" t="s">
        <v>160</v>
      </c>
      <c r="D153" s="51">
        <v>2</v>
      </c>
      <c r="E153" s="113" t="s">
        <v>13</v>
      </c>
      <c r="F153" s="114"/>
      <c r="G153" s="75">
        <f>D153*F153</f>
        <v>0</v>
      </c>
      <c r="I153" s="89"/>
      <c r="J153" s="89"/>
      <c r="K153" s="89"/>
    </row>
    <row r="154" spans="1:11" ht="63.75" customHeight="1" x14ac:dyDescent="0.25">
      <c r="B154" s="43" t="s">
        <v>161</v>
      </c>
      <c r="C154" s="112" t="s">
        <v>162</v>
      </c>
      <c r="D154" s="51">
        <v>140</v>
      </c>
      <c r="E154" s="113" t="s">
        <v>13</v>
      </c>
      <c r="F154" s="114"/>
      <c r="G154" s="75">
        <f>D154*F154</f>
        <v>0</v>
      </c>
      <c r="I154" s="89"/>
      <c r="J154" s="89"/>
      <c r="K154" s="89"/>
    </row>
    <row r="155" spans="1:11" ht="49.5" customHeight="1" x14ac:dyDescent="0.25">
      <c r="B155" s="43" t="s">
        <v>163</v>
      </c>
      <c r="C155" s="112" t="s">
        <v>164</v>
      </c>
      <c r="D155" s="51">
        <v>140</v>
      </c>
      <c r="E155" s="113" t="s">
        <v>13</v>
      </c>
      <c r="F155" s="114"/>
      <c r="G155" s="75">
        <f>D155*F155</f>
        <v>0</v>
      </c>
      <c r="I155" s="89"/>
      <c r="J155" s="89"/>
      <c r="K155" s="89"/>
    </row>
    <row r="156" spans="1:11" x14ac:dyDescent="0.25">
      <c r="B156" s="108"/>
      <c r="C156" s="109"/>
      <c r="D156" s="110"/>
      <c r="E156" s="110"/>
      <c r="F156" s="111"/>
      <c r="G156" s="110"/>
      <c r="I156" s="89"/>
      <c r="J156" s="89"/>
      <c r="K156" s="89"/>
    </row>
    <row r="157" spans="1:11" ht="42" customHeight="1" x14ac:dyDescent="0.25">
      <c r="B157" s="108"/>
      <c r="C157" s="109" t="s">
        <v>165</v>
      </c>
      <c r="D157" s="110"/>
      <c r="E157" s="110"/>
      <c r="F157" s="111"/>
      <c r="G157" s="110"/>
      <c r="I157" s="89"/>
      <c r="J157" s="89"/>
      <c r="K157" s="89"/>
    </row>
    <row r="158" spans="1:11" ht="81.75" customHeight="1" x14ac:dyDescent="0.25">
      <c r="B158" s="43" t="s">
        <v>166</v>
      </c>
      <c r="C158" s="112" t="s">
        <v>160</v>
      </c>
      <c r="D158" s="51">
        <v>2</v>
      </c>
      <c r="E158" s="113" t="s">
        <v>13</v>
      </c>
      <c r="F158" s="114"/>
      <c r="G158" s="75">
        <f>D158*F158</f>
        <v>0</v>
      </c>
      <c r="I158" s="89"/>
      <c r="J158" s="89"/>
      <c r="K158" s="89"/>
    </row>
    <row r="159" spans="1:11" ht="81.75" customHeight="1" x14ac:dyDescent="0.25">
      <c r="B159" s="43" t="s">
        <v>167</v>
      </c>
      <c r="C159" s="112" t="s">
        <v>168</v>
      </c>
      <c r="D159" s="51">
        <v>1</v>
      </c>
      <c r="E159" s="113" t="s">
        <v>13</v>
      </c>
      <c r="F159" s="114"/>
      <c r="G159" s="75">
        <f>D159*F159</f>
        <v>0</v>
      </c>
      <c r="I159" s="89"/>
      <c r="J159" s="89"/>
      <c r="K159" s="89"/>
    </row>
    <row r="160" spans="1:11" ht="63.75" customHeight="1" x14ac:dyDescent="0.25">
      <c r="B160" s="43" t="s">
        <v>169</v>
      </c>
      <c r="C160" s="112" t="s">
        <v>162</v>
      </c>
      <c r="D160" s="51">
        <v>168</v>
      </c>
      <c r="E160" s="113" t="s">
        <v>13</v>
      </c>
      <c r="F160" s="114"/>
      <c r="G160" s="75">
        <f>D160*F160</f>
        <v>0</v>
      </c>
      <c r="I160" s="89"/>
      <c r="J160" s="89"/>
      <c r="K160" s="89"/>
    </row>
    <row r="161" spans="1:11" ht="49.5" customHeight="1" x14ac:dyDescent="0.25">
      <c r="B161" s="43" t="s">
        <v>170</v>
      </c>
      <c r="C161" s="112" t="s">
        <v>164</v>
      </c>
      <c r="D161" s="51">
        <v>168</v>
      </c>
      <c r="E161" s="113" t="s">
        <v>13</v>
      </c>
      <c r="F161" s="114"/>
      <c r="G161" s="75">
        <f>D161*F161</f>
        <v>0</v>
      </c>
      <c r="I161" s="89"/>
      <c r="J161" s="89"/>
      <c r="K161" s="89"/>
    </row>
    <row r="162" spans="1:11" x14ac:dyDescent="0.25">
      <c r="B162" s="108"/>
      <c r="C162" s="109"/>
      <c r="D162" s="110"/>
      <c r="E162" s="110"/>
      <c r="F162" s="111"/>
      <c r="G162" s="110"/>
      <c r="I162" s="89"/>
      <c r="J162" s="89"/>
      <c r="K162" s="89"/>
    </row>
    <row r="163" spans="1:11" ht="42" customHeight="1" x14ac:dyDescent="0.25">
      <c r="B163" s="108"/>
      <c r="C163" s="109" t="s">
        <v>171</v>
      </c>
      <c r="D163" s="110"/>
      <c r="E163" s="110"/>
      <c r="F163" s="111"/>
      <c r="G163" s="110"/>
      <c r="I163" s="89"/>
      <c r="J163" s="89"/>
      <c r="K163" s="89"/>
    </row>
    <row r="164" spans="1:11" ht="81.75" customHeight="1" x14ac:dyDescent="0.25">
      <c r="B164" s="43" t="s">
        <v>172</v>
      </c>
      <c r="C164" s="112" t="s">
        <v>168</v>
      </c>
      <c r="D164" s="51">
        <v>1</v>
      </c>
      <c r="E164" s="113" t="s">
        <v>13</v>
      </c>
      <c r="F164" s="114"/>
      <c r="G164" s="75">
        <f>D164*F164</f>
        <v>0</v>
      </c>
      <c r="I164" s="89"/>
      <c r="J164" s="89"/>
      <c r="K164" s="89"/>
    </row>
    <row r="165" spans="1:11" ht="49.5" customHeight="1" x14ac:dyDescent="0.25">
      <c r="B165" s="43" t="s">
        <v>173</v>
      </c>
      <c r="C165" s="112" t="s">
        <v>164</v>
      </c>
      <c r="D165" s="51">
        <v>24</v>
      </c>
      <c r="E165" s="113" t="s">
        <v>13</v>
      </c>
      <c r="F165" s="114"/>
      <c r="G165" s="75">
        <f>D165*F165</f>
        <v>0</v>
      </c>
      <c r="I165" s="89"/>
      <c r="J165" s="89"/>
      <c r="K165" s="89"/>
    </row>
    <row r="166" spans="1:11" x14ac:dyDescent="0.25">
      <c r="B166" s="108"/>
      <c r="C166" s="109"/>
      <c r="D166" s="110"/>
      <c r="E166" s="110"/>
      <c r="F166" s="111"/>
      <c r="G166" s="110"/>
      <c r="I166" s="89"/>
      <c r="J166" s="89"/>
      <c r="K166" s="89"/>
    </row>
    <row r="167" spans="1:11" s="72" customFormat="1" ht="39.75" customHeight="1" x14ac:dyDescent="0.25">
      <c r="A167" s="73"/>
      <c r="B167" s="43"/>
      <c r="C167" s="47" t="s">
        <v>174</v>
      </c>
      <c r="D167" s="51"/>
      <c r="E167" s="51"/>
      <c r="F167" s="115"/>
      <c r="G167" s="116"/>
      <c r="H167" s="117"/>
    </row>
    <row r="168" spans="1:11" ht="81.75" customHeight="1" x14ac:dyDescent="0.25">
      <c r="B168" s="43" t="s">
        <v>175</v>
      </c>
      <c r="C168" s="112" t="s">
        <v>176</v>
      </c>
      <c r="D168" s="51">
        <f>(D154+D160+D165)*40</f>
        <v>13280</v>
      </c>
      <c r="E168" s="113" t="s">
        <v>54</v>
      </c>
      <c r="F168" s="114"/>
      <c r="G168" s="75">
        <f t="shared" ref="G168:G174" si="2">D168*F168</f>
        <v>0</v>
      </c>
      <c r="I168" s="89"/>
      <c r="J168" s="89"/>
      <c r="K168" s="89"/>
    </row>
    <row r="169" spans="1:11" ht="67.5" customHeight="1" x14ac:dyDescent="0.25">
      <c r="B169" s="43" t="s">
        <v>177</v>
      </c>
      <c r="C169" s="112" t="s">
        <v>178</v>
      </c>
      <c r="D169" s="51">
        <f>D154+D160-22</f>
        <v>286</v>
      </c>
      <c r="E169" s="113" t="s">
        <v>13</v>
      </c>
      <c r="F169" s="114"/>
      <c r="G169" s="75">
        <f t="shared" si="2"/>
        <v>0</v>
      </c>
      <c r="I169" s="76"/>
      <c r="J169" s="89"/>
      <c r="K169" s="89"/>
    </row>
    <row r="170" spans="1:11" ht="67.5" customHeight="1" x14ac:dyDescent="0.25">
      <c r="B170" s="43" t="s">
        <v>179</v>
      </c>
      <c r="C170" s="112" t="s">
        <v>180</v>
      </c>
      <c r="D170" s="51">
        <v>6</v>
      </c>
      <c r="E170" s="113" t="s">
        <v>13</v>
      </c>
      <c r="F170" s="114"/>
      <c r="G170" s="75">
        <f t="shared" si="2"/>
        <v>0</v>
      </c>
      <c r="I170" s="76"/>
      <c r="J170" s="89"/>
      <c r="K170" s="89"/>
    </row>
    <row r="171" spans="1:11" ht="36.75" customHeight="1" x14ac:dyDescent="0.25">
      <c r="B171" s="43" t="s">
        <v>181</v>
      </c>
      <c r="C171" s="112" t="s">
        <v>182</v>
      </c>
      <c r="D171" s="51">
        <v>600</v>
      </c>
      <c r="E171" s="113" t="s">
        <v>54</v>
      </c>
      <c r="F171" s="114"/>
      <c r="G171" s="75">
        <f t="shared" si="2"/>
        <v>0</v>
      </c>
      <c r="I171" s="89"/>
      <c r="J171" s="89"/>
      <c r="K171" s="89"/>
    </row>
    <row r="172" spans="1:11" ht="36.75" customHeight="1" x14ac:dyDescent="0.25">
      <c r="B172" s="43" t="s">
        <v>183</v>
      </c>
      <c r="C172" s="65" t="s">
        <v>184</v>
      </c>
      <c r="D172" s="51">
        <v>420</v>
      </c>
      <c r="E172" s="51" t="s">
        <v>54</v>
      </c>
      <c r="F172" s="114"/>
      <c r="G172" s="75">
        <f t="shared" si="2"/>
        <v>0</v>
      </c>
      <c r="I172" s="89"/>
      <c r="J172" s="89"/>
      <c r="K172" s="89"/>
    </row>
    <row r="173" spans="1:11" ht="36.75" customHeight="1" x14ac:dyDescent="0.25">
      <c r="B173" s="43" t="s">
        <v>185</v>
      </c>
      <c r="C173" s="112" t="s">
        <v>186</v>
      </c>
      <c r="D173" s="51">
        <v>10</v>
      </c>
      <c r="E173" s="113" t="s">
        <v>187</v>
      </c>
      <c r="F173" s="114"/>
      <c r="G173" s="75">
        <f t="shared" si="2"/>
        <v>0</v>
      </c>
      <c r="I173" s="89"/>
      <c r="J173" s="89"/>
    </row>
    <row r="174" spans="1:11" ht="61.5" customHeight="1" x14ac:dyDescent="0.25">
      <c r="B174" s="43" t="s">
        <v>188</v>
      </c>
      <c r="C174" s="112" t="s">
        <v>189</v>
      </c>
      <c r="D174" s="51">
        <v>1</v>
      </c>
      <c r="E174" s="113" t="s">
        <v>22</v>
      </c>
      <c r="F174" s="114"/>
      <c r="G174" s="75">
        <f t="shared" si="2"/>
        <v>0</v>
      </c>
      <c r="I174" s="89"/>
      <c r="J174" s="89"/>
      <c r="K174" s="89"/>
    </row>
    <row r="175" spans="1:11" ht="102" customHeight="1" x14ac:dyDescent="0.25">
      <c r="A175" s="118"/>
      <c r="B175" s="119"/>
      <c r="C175" s="120" t="s">
        <v>190</v>
      </c>
      <c r="D175" s="51"/>
      <c r="E175" s="121"/>
      <c r="F175" s="115"/>
      <c r="G175" s="122"/>
      <c r="I175" s="112"/>
      <c r="K175" s="112"/>
    </row>
    <row r="176" spans="1:11" s="35" customFormat="1" ht="17.25" customHeight="1" x14ac:dyDescent="0.25">
      <c r="A176" s="81"/>
      <c r="B176" s="43"/>
      <c r="C176" s="47"/>
      <c r="D176" s="51"/>
      <c r="E176" s="51"/>
      <c r="F176" s="52"/>
      <c r="G176" s="50"/>
      <c r="H176" s="32"/>
      <c r="I176" s="33"/>
      <c r="J176" s="34"/>
      <c r="K176" s="33"/>
    </row>
    <row r="177" spans="1:11" s="35" customFormat="1" ht="36.75" customHeight="1" x14ac:dyDescent="0.25">
      <c r="A177" s="29" t="s">
        <v>191</v>
      </c>
      <c r="B177" s="8"/>
      <c r="C177" s="30" t="s">
        <v>192</v>
      </c>
      <c r="D177" s="31"/>
      <c r="E177" s="31"/>
      <c r="F177" s="64"/>
      <c r="G177" s="31"/>
      <c r="H177" s="32"/>
      <c r="I177" s="33"/>
      <c r="J177" s="34"/>
      <c r="K177" s="33"/>
    </row>
    <row r="178" spans="1:11" s="35" customFormat="1" x14ac:dyDescent="0.25">
      <c r="A178" s="42"/>
      <c r="B178" s="123"/>
      <c r="C178" s="124"/>
      <c r="D178" s="33"/>
      <c r="E178" s="33"/>
      <c r="F178" s="125"/>
      <c r="G178" s="126"/>
      <c r="H178" s="32"/>
      <c r="I178" s="33"/>
      <c r="J178" s="34"/>
      <c r="K178" s="33"/>
    </row>
    <row r="179" spans="1:11" ht="36.75" customHeight="1" x14ac:dyDescent="0.25">
      <c r="B179" s="89"/>
      <c r="C179" s="127" t="s">
        <v>193</v>
      </c>
      <c r="D179" s="39"/>
      <c r="E179" s="39"/>
      <c r="F179" s="128"/>
      <c r="G179" s="41"/>
      <c r="I179" s="89"/>
      <c r="J179" s="89"/>
      <c r="K179" s="89"/>
    </row>
    <row r="180" spans="1:11" ht="36.75" customHeight="1" x14ac:dyDescent="0.25">
      <c r="B180" s="43" t="s">
        <v>194</v>
      </c>
      <c r="C180" s="129" t="s">
        <v>195</v>
      </c>
      <c r="D180" s="39">
        <v>3</v>
      </c>
      <c r="E180" s="39" t="s">
        <v>13</v>
      </c>
      <c r="F180" s="128"/>
      <c r="G180" s="75">
        <f>D180*F180</f>
        <v>0</v>
      </c>
      <c r="I180" s="89"/>
      <c r="J180" s="89"/>
      <c r="K180" s="89"/>
    </row>
    <row r="181" spans="1:11" s="35" customFormat="1" x14ac:dyDescent="0.25">
      <c r="A181" s="42"/>
      <c r="B181" s="123"/>
      <c r="C181" s="124"/>
      <c r="D181" s="33"/>
      <c r="E181" s="33"/>
      <c r="F181" s="125"/>
      <c r="G181" s="126"/>
      <c r="H181" s="32"/>
      <c r="I181" s="33"/>
      <c r="J181" s="34"/>
      <c r="K181" s="33"/>
    </row>
    <row r="182" spans="1:11" ht="36.75" customHeight="1" x14ac:dyDescent="0.25">
      <c r="B182" s="89"/>
      <c r="C182" s="127" t="s">
        <v>196</v>
      </c>
      <c r="D182" s="39"/>
      <c r="E182" s="39"/>
      <c r="F182" s="128"/>
      <c r="G182" s="41"/>
      <c r="I182" s="89"/>
      <c r="J182" s="89"/>
      <c r="K182" s="89"/>
    </row>
    <row r="183" spans="1:11" ht="36.75" customHeight="1" x14ac:dyDescent="0.25">
      <c r="B183" s="43" t="s">
        <v>197</v>
      </c>
      <c r="C183" s="129" t="s">
        <v>195</v>
      </c>
      <c r="D183" s="39">
        <v>3</v>
      </c>
      <c r="E183" s="39" t="s">
        <v>13</v>
      </c>
      <c r="F183" s="128"/>
      <c r="G183" s="75">
        <f>D183*F183</f>
        <v>0</v>
      </c>
      <c r="I183" s="89"/>
      <c r="J183" s="89"/>
      <c r="K183" s="89"/>
    </row>
    <row r="184" spans="1:11" x14ac:dyDescent="0.25">
      <c r="B184" s="108"/>
      <c r="C184" s="109"/>
      <c r="D184" s="110"/>
      <c r="E184" s="110"/>
      <c r="F184" s="111"/>
      <c r="G184" s="110"/>
      <c r="I184" s="89"/>
      <c r="J184" s="89"/>
      <c r="K184" s="89"/>
    </row>
    <row r="185" spans="1:11" s="72" customFormat="1" ht="30.75" customHeight="1" x14ac:dyDescent="0.25">
      <c r="A185" s="73"/>
      <c r="B185" s="43"/>
      <c r="C185" s="47" t="s">
        <v>174</v>
      </c>
      <c r="D185" s="51"/>
      <c r="E185" s="51"/>
      <c r="F185" s="115"/>
      <c r="G185" s="116"/>
      <c r="H185" s="117"/>
    </row>
    <row r="186" spans="1:11" ht="42" customHeight="1" x14ac:dyDescent="0.25">
      <c r="B186" s="43" t="s">
        <v>198</v>
      </c>
      <c r="C186" s="129" t="s">
        <v>199</v>
      </c>
      <c r="D186" s="39">
        <v>570</v>
      </c>
      <c r="E186" s="39" t="s">
        <v>54</v>
      </c>
      <c r="F186" s="128"/>
      <c r="G186" s="75">
        <f>D186*F186</f>
        <v>0</v>
      </c>
      <c r="I186" s="89"/>
      <c r="J186" s="89"/>
      <c r="K186" s="89"/>
    </row>
    <row r="187" spans="1:11" ht="36.75" customHeight="1" x14ac:dyDescent="0.25">
      <c r="B187" s="43" t="s">
        <v>200</v>
      </c>
      <c r="C187" s="129" t="s">
        <v>201</v>
      </c>
      <c r="D187" s="39">
        <v>48</v>
      </c>
      <c r="E187" s="39" t="s">
        <v>13</v>
      </c>
      <c r="F187" s="128"/>
      <c r="G187" s="75">
        <f>D187*F187</f>
        <v>0</v>
      </c>
      <c r="I187" s="89"/>
      <c r="J187" s="89"/>
      <c r="K187" s="89"/>
    </row>
    <row r="188" spans="1:11" ht="54" customHeight="1" x14ac:dyDescent="0.25">
      <c r="B188" s="43" t="s">
        <v>202</v>
      </c>
      <c r="C188" s="129" t="s">
        <v>203</v>
      </c>
      <c r="D188" s="39">
        <v>48</v>
      </c>
      <c r="E188" s="39" t="s">
        <v>13</v>
      </c>
      <c r="F188" s="128"/>
      <c r="G188" s="75">
        <f>D188*F188</f>
        <v>0</v>
      </c>
      <c r="I188" s="89"/>
      <c r="J188" s="89"/>
      <c r="K188" s="89"/>
    </row>
    <row r="189" spans="1:11" ht="36.75" customHeight="1" x14ac:dyDescent="0.25">
      <c r="B189" s="43" t="s">
        <v>204</v>
      </c>
      <c r="C189" s="112" t="s">
        <v>182</v>
      </c>
      <c r="D189" s="51">
        <v>600</v>
      </c>
      <c r="E189" s="113" t="s">
        <v>54</v>
      </c>
      <c r="F189" s="114"/>
      <c r="G189" s="75">
        <f>D189*F189</f>
        <v>0</v>
      </c>
      <c r="I189" s="89"/>
      <c r="J189" s="89"/>
      <c r="K189" s="89"/>
    </row>
    <row r="190" spans="1:11" ht="36.75" customHeight="1" x14ac:dyDescent="0.25">
      <c r="B190" s="43" t="s">
        <v>205</v>
      </c>
      <c r="C190" s="65" t="s">
        <v>184</v>
      </c>
      <c r="D190" s="51">
        <v>420</v>
      </c>
      <c r="E190" s="51" t="s">
        <v>54</v>
      </c>
      <c r="F190" s="114"/>
      <c r="G190" s="75">
        <f>D190*F190</f>
        <v>0</v>
      </c>
      <c r="I190" s="89"/>
      <c r="J190" s="89"/>
      <c r="K190" s="89"/>
    </row>
    <row r="191" spans="1:11" x14ac:dyDescent="0.25">
      <c r="B191" s="102"/>
      <c r="C191" s="106"/>
      <c r="D191" s="107"/>
      <c r="E191" s="107"/>
      <c r="F191" s="84"/>
    </row>
    <row r="192" spans="1:11" s="35" customFormat="1" ht="32.25" customHeight="1" x14ac:dyDescent="0.25">
      <c r="A192" s="130" t="s">
        <v>206</v>
      </c>
      <c r="B192" s="8"/>
      <c r="C192" s="30" t="s">
        <v>207</v>
      </c>
      <c r="D192" s="31"/>
      <c r="E192" s="31"/>
      <c r="F192" s="64"/>
      <c r="G192" s="31"/>
      <c r="H192" s="32"/>
      <c r="I192" s="33"/>
      <c r="J192" s="34"/>
      <c r="K192" s="33"/>
    </row>
    <row r="193" spans="1:11" s="138" customFormat="1" ht="15.75" x14ac:dyDescent="0.25">
      <c r="A193" s="131"/>
      <c r="B193" s="132"/>
      <c r="C193" s="133"/>
      <c r="D193" s="134"/>
      <c r="E193" s="134"/>
      <c r="F193" s="135"/>
      <c r="G193" s="136"/>
      <c r="H193" s="137"/>
    </row>
    <row r="194" spans="1:11" ht="120" x14ac:dyDescent="0.25">
      <c r="B194" s="43" t="s">
        <v>208</v>
      </c>
      <c r="C194" s="129" t="s">
        <v>209</v>
      </c>
      <c r="D194" s="39">
        <v>1</v>
      </c>
      <c r="E194" s="39" t="s">
        <v>22</v>
      </c>
      <c r="F194" s="128"/>
      <c r="G194" s="41">
        <f t="shared" ref="G194:G203" si="3">D194*F194</f>
        <v>0</v>
      </c>
      <c r="I194" s="89"/>
      <c r="J194" s="89"/>
      <c r="K194" s="89"/>
    </row>
    <row r="195" spans="1:11" ht="57" customHeight="1" x14ac:dyDescent="0.25">
      <c r="B195" s="43" t="s">
        <v>210</v>
      </c>
      <c r="C195" s="129" t="s">
        <v>211</v>
      </c>
      <c r="D195" s="39">
        <v>61</v>
      </c>
      <c r="E195" s="39" t="s">
        <v>13</v>
      </c>
      <c r="F195" s="128"/>
      <c r="G195" s="41">
        <f t="shared" si="3"/>
        <v>0</v>
      </c>
      <c r="I195" s="89"/>
      <c r="J195" s="89"/>
      <c r="K195" s="89"/>
    </row>
    <row r="196" spans="1:11" ht="57" customHeight="1" x14ac:dyDescent="0.25">
      <c r="B196" s="43" t="s">
        <v>212</v>
      </c>
      <c r="C196" s="129" t="s">
        <v>213</v>
      </c>
      <c r="D196" s="39">
        <v>3</v>
      </c>
      <c r="E196" s="39" t="s">
        <v>13</v>
      </c>
      <c r="F196" s="128"/>
      <c r="G196" s="41">
        <f t="shared" si="3"/>
        <v>0</v>
      </c>
      <c r="I196" s="89"/>
      <c r="J196" s="89"/>
      <c r="K196" s="89"/>
    </row>
    <row r="197" spans="1:11" ht="57" customHeight="1" x14ac:dyDescent="0.25">
      <c r="B197" s="43" t="s">
        <v>214</v>
      </c>
      <c r="C197" s="129" t="s">
        <v>215</v>
      </c>
      <c r="D197" s="39">
        <v>3</v>
      </c>
      <c r="E197" s="39" t="s">
        <v>13</v>
      </c>
      <c r="F197" s="128"/>
      <c r="G197" s="41">
        <f t="shared" si="3"/>
        <v>0</v>
      </c>
      <c r="I197" s="89"/>
      <c r="J197" s="89"/>
      <c r="K197" s="89"/>
    </row>
    <row r="198" spans="1:11" ht="57" customHeight="1" x14ac:dyDescent="0.25">
      <c r="B198" s="43" t="s">
        <v>216</v>
      </c>
      <c r="C198" s="129" t="s">
        <v>217</v>
      </c>
      <c r="D198" s="39">
        <v>4</v>
      </c>
      <c r="E198" s="39" t="s">
        <v>13</v>
      </c>
      <c r="F198" s="128"/>
      <c r="G198" s="41">
        <f t="shared" si="3"/>
        <v>0</v>
      </c>
      <c r="I198" s="89"/>
      <c r="J198" s="89"/>
      <c r="K198" s="89"/>
    </row>
    <row r="199" spans="1:11" ht="57" customHeight="1" x14ac:dyDescent="0.25">
      <c r="B199" s="43" t="s">
        <v>218</v>
      </c>
      <c r="C199" s="129" t="s">
        <v>219</v>
      </c>
      <c r="D199" s="39">
        <v>450</v>
      </c>
      <c r="E199" s="39" t="s">
        <v>54</v>
      </c>
      <c r="F199" s="128"/>
      <c r="G199" s="41">
        <f t="shared" si="3"/>
        <v>0</v>
      </c>
      <c r="I199" s="89"/>
      <c r="J199" s="89"/>
      <c r="K199" s="89"/>
    </row>
    <row r="200" spans="1:11" ht="57" customHeight="1" x14ac:dyDescent="0.25">
      <c r="B200" s="43" t="s">
        <v>220</v>
      </c>
      <c r="C200" s="129" t="s">
        <v>221</v>
      </c>
      <c r="D200" s="39">
        <v>1</v>
      </c>
      <c r="E200" s="39" t="s">
        <v>22</v>
      </c>
      <c r="F200" s="128"/>
      <c r="G200" s="41">
        <f t="shared" si="3"/>
        <v>0</v>
      </c>
      <c r="I200" s="89"/>
      <c r="J200" s="89"/>
      <c r="K200" s="89"/>
    </row>
    <row r="201" spans="1:11" ht="57" customHeight="1" x14ac:dyDescent="0.25">
      <c r="B201" s="43" t="s">
        <v>222</v>
      </c>
      <c r="C201" s="129" t="s">
        <v>223</v>
      </c>
      <c r="D201" s="39">
        <v>1</v>
      </c>
      <c r="E201" s="39" t="s">
        <v>22</v>
      </c>
      <c r="F201" s="128"/>
      <c r="G201" s="41">
        <f t="shared" si="3"/>
        <v>0</v>
      </c>
      <c r="I201" s="89"/>
      <c r="J201" s="89"/>
      <c r="K201" s="89"/>
    </row>
    <row r="202" spans="1:11" ht="57" customHeight="1" x14ac:dyDescent="0.25">
      <c r="B202" s="43" t="s">
        <v>224</v>
      </c>
      <c r="C202" s="129" t="s">
        <v>225</v>
      </c>
      <c r="D202" s="39">
        <v>1</v>
      </c>
      <c r="E202" s="39" t="s">
        <v>22</v>
      </c>
      <c r="F202" s="128"/>
      <c r="G202" s="41">
        <f t="shared" si="3"/>
        <v>0</v>
      </c>
      <c r="I202" s="89"/>
      <c r="J202" s="89"/>
      <c r="K202" s="89"/>
    </row>
    <row r="203" spans="1:11" ht="57" customHeight="1" x14ac:dyDescent="0.25">
      <c r="B203" s="43" t="s">
        <v>226</v>
      </c>
      <c r="C203" s="129" t="s">
        <v>227</v>
      </c>
      <c r="D203" s="39">
        <v>1</v>
      </c>
      <c r="E203" s="39" t="s">
        <v>22</v>
      </c>
      <c r="F203" s="128"/>
      <c r="G203" s="41">
        <f t="shared" si="3"/>
        <v>0</v>
      </c>
      <c r="I203" s="89"/>
      <c r="J203" s="89"/>
      <c r="K203" s="89"/>
    </row>
    <row r="204" spans="1:11" x14ac:dyDescent="0.25">
      <c r="B204" s="102"/>
      <c r="C204" s="106"/>
      <c r="D204" s="107"/>
      <c r="E204" s="107"/>
      <c r="F204" s="84"/>
    </row>
    <row r="205" spans="1:11" s="35" customFormat="1" ht="32.25" customHeight="1" x14ac:dyDescent="0.25">
      <c r="A205" s="130" t="s">
        <v>228</v>
      </c>
      <c r="B205" s="8"/>
      <c r="C205" s="30" t="s">
        <v>229</v>
      </c>
      <c r="D205" s="31"/>
      <c r="E205" s="31"/>
      <c r="F205" s="64"/>
      <c r="G205" s="31"/>
      <c r="H205" s="32"/>
      <c r="I205" s="33"/>
      <c r="J205" s="34"/>
      <c r="K205" s="33"/>
    </row>
    <row r="206" spans="1:11" s="138" customFormat="1" ht="15.75" x14ac:dyDescent="0.25">
      <c r="A206" s="131"/>
      <c r="B206" s="132"/>
      <c r="C206" s="133"/>
      <c r="D206" s="134"/>
      <c r="E206" s="134"/>
      <c r="F206" s="135"/>
      <c r="G206" s="136"/>
      <c r="H206" s="137"/>
    </row>
    <row r="207" spans="1:11" ht="36.75" customHeight="1" x14ac:dyDescent="0.25">
      <c r="B207" s="43" t="s">
        <v>230</v>
      </c>
      <c r="C207" s="129" t="s">
        <v>231</v>
      </c>
      <c r="D207" s="39">
        <v>3</v>
      </c>
      <c r="E207" s="39" t="s">
        <v>22</v>
      </c>
      <c r="F207" s="128"/>
      <c r="G207" s="41">
        <f t="shared" ref="G207:G217" si="4">D207*F207</f>
        <v>0</v>
      </c>
      <c r="I207" s="89"/>
      <c r="J207" s="89"/>
      <c r="K207" s="89"/>
    </row>
    <row r="208" spans="1:11" ht="45" x14ac:dyDescent="0.25">
      <c r="B208" s="43" t="s">
        <v>232</v>
      </c>
      <c r="C208" s="129" t="s">
        <v>233</v>
      </c>
      <c r="D208" s="39">
        <v>1</v>
      </c>
      <c r="E208" s="39" t="s">
        <v>22</v>
      </c>
      <c r="F208" s="128"/>
      <c r="G208" s="41">
        <f t="shared" si="4"/>
        <v>0</v>
      </c>
      <c r="I208" s="89"/>
      <c r="J208" s="89"/>
      <c r="K208" s="89"/>
    </row>
    <row r="209" spans="1:11" ht="36.75" customHeight="1" x14ac:dyDescent="0.25">
      <c r="B209" s="43" t="s">
        <v>234</v>
      </c>
      <c r="C209" s="129" t="s">
        <v>235</v>
      </c>
      <c r="D209" s="39">
        <v>1</v>
      </c>
      <c r="E209" s="39" t="s">
        <v>22</v>
      </c>
      <c r="F209" s="128"/>
      <c r="G209" s="41">
        <f t="shared" si="4"/>
        <v>0</v>
      </c>
      <c r="I209" s="89"/>
      <c r="J209" s="89"/>
      <c r="K209" s="89"/>
    </row>
    <row r="210" spans="1:11" ht="50.25" customHeight="1" x14ac:dyDescent="0.25">
      <c r="B210" s="43" t="s">
        <v>236</v>
      </c>
      <c r="C210" s="129" t="s">
        <v>259</v>
      </c>
      <c r="D210" s="39">
        <v>180</v>
      </c>
      <c r="E210" s="39" t="s">
        <v>54</v>
      </c>
      <c r="F210" s="128"/>
      <c r="G210" s="41">
        <f t="shared" si="4"/>
        <v>0</v>
      </c>
      <c r="I210" s="89"/>
      <c r="J210" s="89"/>
      <c r="K210" s="89"/>
    </row>
    <row r="211" spans="1:11" ht="36.75" customHeight="1" x14ac:dyDescent="0.25">
      <c r="B211" s="43" t="s">
        <v>237</v>
      </c>
      <c r="C211" s="129" t="s">
        <v>238</v>
      </c>
      <c r="D211" s="39">
        <v>63</v>
      </c>
      <c r="E211" s="39" t="s">
        <v>13</v>
      </c>
      <c r="F211" s="128"/>
      <c r="G211" s="41">
        <f t="shared" si="4"/>
        <v>0</v>
      </c>
      <c r="I211" s="89"/>
      <c r="J211" s="89"/>
      <c r="K211" s="89"/>
    </row>
    <row r="212" spans="1:11" ht="69.75" customHeight="1" x14ac:dyDescent="0.25">
      <c r="B212" s="43" t="s">
        <v>239</v>
      </c>
      <c r="C212" s="129" t="s">
        <v>258</v>
      </c>
      <c r="D212" s="39">
        <v>15</v>
      </c>
      <c r="E212" s="39" t="s">
        <v>54</v>
      </c>
      <c r="F212" s="128"/>
      <c r="G212" s="41">
        <f t="shared" si="4"/>
        <v>0</v>
      </c>
      <c r="I212" s="89"/>
      <c r="J212" s="89"/>
      <c r="K212" s="89"/>
    </row>
    <row r="213" spans="1:11" ht="36.75" customHeight="1" x14ac:dyDescent="0.25">
      <c r="B213" s="43" t="s">
        <v>240</v>
      </c>
      <c r="C213" s="129" t="s">
        <v>241</v>
      </c>
      <c r="D213" s="39">
        <v>202</v>
      </c>
      <c r="E213" s="39" t="s">
        <v>242</v>
      </c>
      <c r="F213" s="128"/>
      <c r="G213" s="41">
        <f t="shared" si="4"/>
        <v>0</v>
      </c>
      <c r="I213" s="89"/>
      <c r="J213" s="89"/>
      <c r="K213" s="89"/>
    </row>
    <row r="214" spans="1:11" ht="52.5" customHeight="1" x14ac:dyDescent="0.25">
      <c r="B214" s="43" t="s">
        <v>243</v>
      </c>
      <c r="C214" s="129" t="s">
        <v>244</v>
      </c>
      <c r="D214" s="39">
        <v>202</v>
      </c>
      <c r="E214" s="39" t="s">
        <v>242</v>
      </c>
      <c r="F214" s="128"/>
      <c r="G214" s="41">
        <f t="shared" si="4"/>
        <v>0</v>
      </c>
      <c r="I214" s="89"/>
      <c r="J214" s="89"/>
      <c r="K214" s="89"/>
    </row>
    <row r="215" spans="1:11" ht="97.5" customHeight="1" x14ac:dyDescent="0.25">
      <c r="B215" s="43" t="s">
        <v>245</v>
      </c>
      <c r="C215" s="129" t="s">
        <v>246</v>
      </c>
      <c r="D215" s="39">
        <v>88</v>
      </c>
      <c r="E215" s="39" t="s">
        <v>242</v>
      </c>
      <c r="F215" s="128"/>
      <c r="G215" s="41">
        <f t="shared" si="4"/>
        <v>0</v>
      </c>
      <c r="I215" s="89"/>
      <c r="J215" s="89"/>
      <c r="K215" s="89"/>
    </row>
    <row r="216" spans="1:11" ht="116.25" customHeight="1" x14ac:dyDescent="0.25">
      <c r="B216" s="43" t="s">
        <v>247</v>
      </c>
      <c r="C216" s="129" t="s">
        <v>248</v>
      </c>
      <c r="D216" s="39">
        <v>1530</v>
      </c>
      <c r="E216" s="39" t="s">
        <v>242</v>
      </c>
      <c r="F216" s="128"/>
      <c r="G216" s="41">
        <f t="shared" si="4"/>
        <v>0</v>
      </c>
      <c r="I216" s="89"/>
      <c r="J216" s="89"/>
      <c r="K216" s="89"/>
    </row>
    <row r="217" spans="1:11" ht="116.25" customHeight="1" x14ac:dyDescent="0.25">
      <c r="B217" s="43" t="s">
        <v>249</v>
      </c>
      <c r="C217" s="129" t="s">
        <v>257</v>
      </c>
      <c r="D217" s="39">
        <v>530</v>
      </c>
      <c r="E217" s="39" t="s">
        <v>242</v>
      </c>
      <c r="F217" s="128"/>
      <c r="G217" s="41">
        <f t="shared" si="4"/>
        <v>0</v>
      </c>
      <c r="I217" s="89"/>
      <c r="J217" s="89"/>
      <c r="K217" s="89"/>
    </row>
    <row r="218" spans="1:11" x14ac:dyDescent="0.25">
      <c r="B218" s="102"/>
      <c r="C218" s="106"/>
      <c r="D218" s="107"/>
      <c r="E218" s="107"/>
      <c r="F218" s="84"/>
    </row>
    <row r="219" spans="1:11" s="72" customFormat="1" ht="32.25" customHeight="1" x14ac:dyDescent="0.25">
      <c r="A219" s="130" t="s">
        <v>250</v>
      </c>
      <c r="B219" s="139"/>
      <c r="C219" s="140" t="s">
        <v>251</v>
      </c>
      <c r="D219" s="141"/>
      <c r="E219" s="141"/>
      <c r="F219" s="142"/>
      <c r="G219" s="143"/>
      <c r="H219" s="69"/>
      <c r="I219" s="70"/>
      <c r="J219" s="71"/>
      <c r="K219" s="70"/>
    </row>
    <row r="220" spans="1:11" x14ac:dyDescent="0.25">
      <c r="A220" s="42"/>
      <c r="B220" s="144"/>
      <c r="D220" s="146"/>
      <c r="E220" s="146"/>
      <c r="F220" s="105"/>
    </row>
    <row r="221" spans="1:11" x14ac:dyDescent="0.25">
      <c r="A221" s="42"/>
      <c r="B221" s="144"/>
      <c r="D221" s="146"/>
      <c r="E221" s="146"/>
      <c r="F221" s="105"/>
    </row>
    <row r="222" spans="1:11" s="35" customFormat="1" ht="51.75" customHeight="1" x14ac:dyDescent="0.25">
      <c r="A222" s="83"/>
      <c r="B222" s="43" t="s">
        <v>252</v>
      </c>
      <c r="C222" s="147" t="s">
        <v>253</v>
      </c>
      <c r="D222" s="51">
        <v>1</v>
      </c>
      <c r="E222" s="51" t="s">
        <v>22</v>
      </c>
      <c r="F222" s="84"/>
      <c r="G222" s="90">
        <f>D222*F222</f>
        <v>0</v>
      </c>
      <c r="H222" s="32"/>
      <c r="I222" s="33"/>
      <c r="J222" s="34"/>
      <c r="K222" s="33"/>
    </row>
    <row r="223" spans="1:11" s="35" customFormat="1" ht="51.75" customHeight="1" x14ac:dyDescent="0.25">
      <c r="A223" s="83"/>
      <c r="B223" s="43" t="s">
        <v>255</v>
      </c>
      <c r="C223" s="147" t="s">
        <v>256</v>
      </c>
      <c r="D223" s="51">
        <v>1</v>
      </c>
      <c r="E223" s="51" t="s">
        <v>22</v>
      </c>
      <c r="F223" s="84"/>
      <c r="G223" s="90">
        <f>D223*F223</f>
        <v>0</v>
      </c>
      <c r="H223" s="32"/>
      <c r="I223" s="33"/>
      <c r="J223" s="34"/>
      <c r="K223" s="33"/>
    </row>
    <row r="224" spans="1:11" s="35" customFormat="1" ht="17.25" customHeight="1" x14ac:dyDescent="0.25">
      <c r="A224" s="42"/>
      <c r="B224" s="43"/>
      <c r="C224" s="47"/>
      <c r="D224" s="51"/>
      <c r="E224" s="51"/>
      <c r="F224" s="52"/>
      <c r="G224" s="50"/>
      <c r="H224" s="32"/>
      <c r="I224" s="33"/>
      <c r="J224" s="34"/>
      <c r="K224" s="33"/>
    </row>
    <row r="225" spans="1:7" ht="27" customHeight="1" x14ac:dyDescent="0.25">
      <c r="A225" s="148"/>
      <c r="B225" s="139"/>
      <c r="C225" s="140" t="s">
        <v>263</v>
      </c>
      <c r="D225" s="141"/>
      <c r="E225" s="141"/>
      <c r="F225" s="149"/>
      <c r="G225" s="150">
        <f>SUM(G11:G223)</f>
        <v>0</v>
      </c>
    </row>
    <row r="226" spans="1:7" ht="28.5" customHeight="1" thickBot="1" x14ac:dyDescent="0.3">
      <c r="A226" s="36"/>
      <c r="B226" s="151"/>
      <c r="C226" s="152" t="s">
        <v>254</v>
      </c>
      <c r="D226" s="153"/>
      <c r="E226" s="153"/>
      <c r="F226" s="154">
        <v>0.22</v>
      </c>
      <c r="G226" s="155">
        <f>G225*F226</f>
        <v>0</v>
      </c>
    </row>
    <row r="227" spans="1:7" ht="27" customHeight="1" thickBot="1" x14ac:dyDescent="0.3">
      <c r="A227" s="156"/>
      <c r="B227" s="157"/>
      <c r="C227" s="140" t="s">
        <v>264</v>
      </c>
      <c r="D227" s="158"/>
      <c r="E227" s="158"/>
      <c r="F227" s="159"/>
      <c r="G227" s="160">
        <f>SUM(G225:G226)</f>
        <v>0</v>
      </c>
    </row>
  </sheetData>
  <customSheetViews>
    <customSheetView guid="{B161C417-79E4-4BBE-8291-6BC7E11ACD37}" showPageBreaks="1" printArea="1" topLeftCell="A165">
      <selection activeCell="K227" sqref="K227"/>
      <pageMargins left="0.70866141732283472" right="0.70866141732283472" top="0.74803149606299213" bottom="0.74803149606299213" header="0.31496062992125984" footer="0.31496062992125984"/>
      <pageSetup paperSize="9" scale="85" orientation="portrait" verticalDpi="0" r:id="rId1"/>
    </customSheetView>
    <customSheetView guid="{8D72A575-982C-4DF3-9142-FCAF6358EED8}" topLeftCell="A208">
      <selection activeCell="L214" sqref="L214"/>
      <pageMargins left="0.7" right="0.7" top="0.75" bottom="0.75" header="0.3" footer="0.3"/>
    </customSheetView>
  </customSheetViews>
  <mergeCells count="1">
    <mergeCell ref="C6:G6"/>
  </mergeCells>
  <hyperlinks>
    <hyperlink ref="L77" r:id="rId2" display="https://www.sylux.si/index.php?route=product/search&amp;search=Cu%20NYY-J%204x6&amp;description=true" xr:uid="{00000000-0004-0000-0000-000000000000}"/>
    <hyperlink ref="I98" r:id="rId3" display="http://www.elba.si/izdelki/parapetni-kanali/vgradni-kanal-vk/" xr:uid="{00000000-0004-0000-0000-000001000000}"/>
    <hyperlink ref="F175:I175" location="NASLOV3.1" display="3.1" xr:uid="{00000000-0004-0000-0000-000002000000}"/>
    <hyperlink ref="L24" r:id="rId4" display="https://www.schrack.si/trgovina/razdelilniki-omare-in-ohisja/modul-160/podometni-razdelilniki-z-vrati-iz-jeklene-plocevine/podometni-razdelilnik-cm-4x24te-vrata-ilc2u424.html" xr:uid="{00000000-0004-0000-0000-000003000000}"/>
    <hyperlink ref="L15" r:id="rId5" display="https://www.schrack.si/trgovina/wall-mounted-encl-1-door-ip65-1000x800x300-mm-sheet-steel-wst1008300.html" xr:uid="{00000000-0004-0000-0000-000004000000}"/>
    <hyperlink ref="L16" r:id="rId6" display="https://www.schrack.si/trgovina/krmilna-in-merilna-oprema/glavna-stikala-stikala-za-izklop-v-sili-in-servisna-stikala/serija-b-glavna-stikala-za-izklop-v-sili/serija-b-glavna-stikala-za-izklop-v-sili-celna-vgradnja-s-4-tockovno-pritrditvijo-s-pripravo-za-zaklepanje-ip66/s-4824.html" xr:uid="{00000000-0004-0000-0000-000005000000}"/>
    <hyperlink ref="L17" r:id="rId7" display="https://www.schrack.si/trgovina/oprema-za-razdelilnike/odvodniki-toka-strele-prenapetostni-odvodniki-in-ozemljitev/odvodniki-toka-strele-in-prenapetostni-odvodniki/odvodniki-toka-strele-t1-in-prenapetostni-odvodniki-t2-za-tt-omrezni-sistem/surge-arrester-3-1-for-tt-tn-s-s.html" xr:uid="{00000000-0004-0000-0000-000006000000}"/>
    <hyperlink ref="L18" r:id="rId8" display="https://www.schrack.si/trgovina/oprema-za-razdelilnike/varovalcni-in-zbiralcni-sestavi/nv-varovalcna-stikala-podnozja-varovalk-in-pribor/nv-varovalcni-locilniki-podnozja-varovalk-in-pribor-serija-woehner/varovalcni-locilnik-vel-00-m8-70mm2-160a-si332000.html" xr:uid="{00000000-0004-0000-0000-000007000000}"/>
    <hyperlink ref="L25" r:id="rId9" display="https://www.schrack.si/trgovina/oprema-za-razdelilnike/odklopniki-in-locilna-stikala/glavna-locilna-stikala/glavni-odklopnik-izolirani-100a-3-polni-bz900203.html" xr:uid="{00000000-0004-0000-0000-000008000000}"/>
    <hyperlink ref="L26" r:id="rId10" display="https://www.schrack.si/trgovina/oprema-za-razdelilnike/odvodniki-toka-strele-prenapetostni-odvodniki-in-ozemljitev/odvodniki-toka-strele-in-prenapetostni-odvodniki/odvodniki-toka-strele-t1-in-prenapetostni-odvodniki-t2-za-tt-omrezni-sistem/surge-arrester-3-1-for-tt-tn-s-s.html" xr:uid="{00000000-0004-0000-0000-000009000000}"/>
    <hyperlink ref="L28" r:id="rId11" display="https://www.schrack.si/trgovina/oprema-za-razdelilnike/zascitna-stikala/mcb-instalacijski-odklopniki/mcb-instalacijski-odklopniki-serija-bms6-6-ka/instalacijski-odklopnik-karak-c-16a-1-polni-6ka-bm617116.html" xr:uid="{00000000-0004-0000-0000-00000A000000}"/>
    <hyperlink ref="L30" r:id="rId12" display="https://www.schrack.si/trgovina/instalacije-in-knx/stikalni-programi-senzorji-gibanja-javljalniki-dima/instalacijska-stikala-visio-45/impulzna-stikala-instalacijski-releji-za-vgradnjo-na-letev/impulzno-stikalo-za-vgrad-na-letev-2-zapir-k-230vac-lq612230.html" xr:uid="{00000000-0004-0000-0000-00000B000000}"/>
    <hyperlink ref="L31" r:id="rId13" display="https://www.schrack.si/trgovina/oprema-za-razdelilnike/odklopniki-in-locilna-stikala/glavna-locilna-stikala/glavni-odklopnik-izolirani-63a-3-polni-bz900263.html" xr:uid="{00000000-0004-0000-0000-00000C000000}"/>
    <hyperlink ref="L32" r:id="rId14" display="https://www.schrack.si/trgovina/oprema-za-razdelilnike/odvodniki-toka-strele-prenapetostni-odvodniki-in-ozemljitev/odvodniki-toka-strele-in-prenapetostni-odvodniki/odvodniki-toka-strele-t1-in-prenapetostni-odvodniki-t2-za-tt-omrezni-sistem/surge-arrester-3-1-for-tt-tn-s-s.html" xr:uid="{00000000-0004-0000-0000-00000D000000}"/>
    <hyperlink ref="L33" r:id="rId15" display="https://www.schrack.si/trgovina/oprema-za-razdelilnike/zascitna-stikala/mcb-instalacijski-odklopniki/mcb-instalacijski-odklopniki-serija-bms6-6-ka/instalacijski-odklopnik-karak-c-16a-1-polni-6ka-bm617116.html" xr:uid="{00000000-0004-0000-0000-00000E000000}"/>
    <hyperlink ref="L34" r:id="rId16" display="https://www.schrack.si/trgovina/oprema-za-razdelilnike/zascitna-stikala/mcb-instalacijski-odklopniki/mcb-instalacijski-odklopniki-serija-bms6-6-ka/instalacijski-odklopnik-karak-c-25a-3-polni-6ka-bm617325.html" xr:uid="{00000000-0004-0000-0000-00000F000000}"/>
    <hyperlink ref="L35" r:id="rId17" display="https://www.schrack.si/trgovina/oprema-za-razdelilnike/zascitna-stikala/ozicenje-odklopnikov-z-zbiralkami/zbiralke-za-motorska-zascitna-stikala-serije-mp-jezicna-in-vilicna-izvedba/zbiralka-vilicna-3-polna-zlomljiva-16mm2-l1-l2-l3-1m-bs990114.html" xr:uid="{00000000-0004-0000-0000-000010000000}"/>
    <hyperlink ref="L40" r:id="rId18" display="https://www.schrack.si/trgovina/razdelilniki-omare-in-ohisja/modul-160/podometni-razdelilniki-z-vrati-iz-jeklene-plocevine/podometni-razdelilnik-cm-4x24te-vrata-ilc2u424.html" xr:uid="{00000000-0004-0000-0000-000011000000}"/>
    <hyperlink ref="L41" r:id="rId19" display="https://www.schrack.si/trgovina/oprema-za-razdelilnike/odklopniki-in-locilna-stikala/glavna-locilna-stikala/glavni-odklopnik-izolirani-100a-3-polni-bz900203.html" xr:uid="{00000000-0004-0000-0000-000012000000}"/>
    <hyperlink ref="L42" r:id="rId20" display="https://www.schrack.si/trgovina/oprema-za-razdelilnike/odvodniki-toka-strele-prenapetostni-odvodniki-in-ozemljitev/odvodniki-toka-strele-in-prenapetostni-odvodniki/odvodniki-toka-strele-t1-in-prenapetostni-odvodniki-t2-za-tt-omrezni-sistem/surge-arrester-3-1-for-tt-tn-s-s.html" xr:uid="{00000000-0004-0000-0000-000013000000}"/>
    <hyperlink ref="L43" r:id="rId21" display="https://www.schrack.si/trgovina/oprema-za-razdelilnike/zascitna-stikala/mcb-instalacijski-odklopniki/mcb-instalacijski-odklopniki-serija-bms6-6-ka/instalacijski-odklopnik-karak-c-16a-1-polni-6ka-bm617116.html" xr:uid="{00000000-0004-0000-0000-000014000000}"/>
    <hyperlink ref="L45" r:id="rId22" display="https://www.schrack.si/trgovina/instalacije-in-knx/stikalni-programi-senzorji-gibanja-javljalniki-dima/instalacijska-stikala-visio-45/impulzna-stikala-instalacijski-releji-za-vgradnjo-na-letev/impulzno-stikalo-za-vgrad-na-letev-2-zapir-k-230vac-lq612230.html" xr:uid="{00000000-0004-0000-0000-000015000000}"/>
    <hyperlink ref="L51" r:id="rId23" display="https://www.schrack.si/trgovina/oprema-za-razdelilnike/odklopniki-in-locilna-stikala/glavna-locilna-stikala/glavni-odklopnik-izolirani-63a-3-polni-bz900263.html" xr:uid="{00000000-0004-0000-0000-000016000000}"/>
    <hyperlink ref="L52" r:id="rId24" display="https://www.schrack.si/trgovina/oprema-za-razdelilnike/odvodniki-toka-strele-prenapetostni-odvodniki-in-ozemljitev/odvodniki-toka-strele-in-prenapetostni-odvodniki/odvodniki-toka-strele-t1-in-prenapetostni-odvodniki-t2-za-tt-omrezni-sistem/surge-arrester-3-1-for-tt-tn-s-s.html" xr:uid="{00000000-0004-0000-0000-000017000000}"/>
    <hyperlink ref="L53" r:id="rId25" display="https://www.schrack.si/trgovina/oprema-za-razdelilnike/zascitna-stikala/mcb-instalacijski-odklopniki/mcb-instalacijski-odklopniki-serija-bms6-6-ka/instalacijski-odklopnik-karak-c-16a-1-polni-6ka-bm617116.html" xr:uid="{00000000-0004-0000-0000-000018000000}"/>
    <hyperlink ref="L54" r:id="rId26" display="https://www.schrack.si/trgovina/oprema-za-razdelilnike/zascitna-stikala/mcb-instalacijski-odklopniki/mcb-instalacijski-odklopniki-serija-bms6-6-ka/instalacijski-odklopnik-karak-c-25a-3-polni-6ka-bm617325.html" xr:uid="{00000000-0004-0000-0000-000019000000}"/>
    <hyperlink ref="L55" r:id="rId27" display="https://www.schrack.si/trgovina/oprema-za-razdelilnike/zascitna-stikala/ozicenje-odklopnikov-z-zbiralkami/zbiralke-za-motorska-zascitna-stikala-serije-mp-jezicna-in-vilicna-izvedba/zbiralka-vilicna-3-polna-zlomljiva-16mm2-l1-l2-l3-1m-bs990114.html" xr:uid="{00000000-0004-0000-0000-00001A000000}"/>
    <hyperlink ref="L46" r:id="rId28" display="https://www.schrack.si/trgovina/oprema-za-razdelilnike/zascitna-stikala/rcbo-kombinirana-zascitna-stikala/rcbo-kombinirana-zascitna-stikala-serija-bolf-1-n-10-ka-tip-ac/komb-zascitno-stikalo-karak-c-16a-30ma-1-polno-n-ac-bo617516.html" xr:uid="{00000000-0004-0000-0000-00001B000000}"/>
    <hyperlink ref="L47" r:id="rId29" display="https://www.schrack.si/trgovina/krmilna-in-merilna-oprema/stikalne-ure-in-zatemnilna-stikala/zatemnilna-stikala/analogue-twilight-switch-with-light-sensor-tempus-lux-bzt17a011.html" xr:uid="{00000000-0004-0000-0000-00001C000000}"/>
    <hyperlink ref="L48" r:id="rId30" display="https://www.schrack.si/trgovina/instalacije-in-knx/stikalni-programi-senzorji-gibanja-javljalniki-dima/instalacijska-stikala-visio-45/casovna-stikala/dnevna-in-teden-stik-ura-digit-2-kanala-serija-tempus-d-bzt28372.html" xr:uid="{00000000-0004-0000-0000-00001D000000}"/>
    <hyperlink ref="L49" display="https://www.schrack.si/trgovina/krmilna-in-merilna-oprema/stikala-tipkala-in-signalne-lucke/krmilne-in-signalne-naprave-za-vgradnjo-na-letev/preklopna-stikala-1-0-2-z-rocko-vgradnja-na-letev/stikalo-preklopno-za-vgrad-na-letev-1m-kontakt-1-0-2-16a-bz10638" xr:uid="{00000000-0004-0000-0000-00001E000000}"/>
    <hyperlink ref="L50" r:id="rId31" display="https://www.schrack.si/trgovina/krmilna-in-merilna-oprema/kontaktorji-bimetalni-releji-motorska-zascitna-stikala/instalacijski-kontaktorji-ac-1/instalacijski-kontaktorji-r-ac-1-ac-tuljava/instalacijski-kontaktor-25a-4-z-kontakte-230v-ac-bz326461.html" xr:uid="{00000000-0004-0000-0000-00001F000000}"/>
    <hyperlink ref="L60" r:id="rId32" display="https://www.schrack.si/trgovina/razdelilniki-omare-in-ohisja/modul-160/podometni-razdelilniki-z-vrati-iz-jeklene-plocevine/podometni-razdelilnik-cm-4x24te-vrata-ilc2u424.html" xr:uid="{00000000-0004-0000-0000-000020000000}"/>
    <hyperlink ref="L61" r:id="rId33" display="https://www.schrack.si/trgovina/oprema-za-razdelilnike/odklopniki-in-locilna-stikala/glavna-locilna-stikala/glavni-odklopnik-izolirani-100a-3-polni-bz900203.html" xr:uid="{00000000-0004-0000-0000-000021000000}"/>
    <hyperlink ref="L62" r:id="rId34" display="https://www.schrack.si/trgovina/oprema-za-razdelilnike/odvodniki-toka-strele-prenapetostni-odvodniki-in-ozemljitev/odvodniki-toka-strele-in-prenapetostni-odvodniki/odvodniki-toka-strele-t1-in-prenapetostni-odvodniki-t2-za-tt-omrezni-sistem/surge-arrester-3-1-for-tt-tn-s-s.html" xr:uid="{00000000-0004-0000-0000-000022000000}"/>
    <hyperlink ref="L63" r:id="rId35" display="https://www.schrack.si/trgovina/oprema-za-razdelilnike/zascitna-stikala/mcb-instalacijski-odklopniki/mcb-instalacijski-odklopniki-serija-bms6-6-ka/instalacijski-odklopnik-karak-c-16a-1-polni-6ka-bm617116.html" xr:uid="{00000000-0004-0000-0000-000023000000}"/>
    <hyperlink ref="L65" r:id="rId36" display="https://www.schrack.si/trgovina/instalacije-in-knx/stikalni-programi-senzorji-gibanja-javljalniki-dima/instalacijska-stikala-visio-45/impulzna-stikala-instalacijski-releji-za-vgradnjo-na-letev/impulzno-stikalo-za-vgrad-na-letev-2-zapir-k-230vac-lq612230.html" xr:uid="{00000000-0004-0000-0000-000024000000}"/>
    <hyperlink ref="L66" r:id="rId37" display="https://www.schrack.si/trgovina/oprema-za-razdelilnike/odklopniki-in-locilna-stikala/glavna-locilna-stikala/glavni-odklopnik-izolirani-63a-3-polni-bz900263.html" xr:uid="{00000000-0004-0000-0000-000025000000}"/>
    <hyperlink ref="L67" r:id="rId38" display="https://www.schrack.si/trgovina/oprema-za-razdelilnike/odvodniki-toka-strele-prenapetostni-odvodniki-in-ozemljitev/odvodniki-toka-strele-in-prenapetostni-odvodniki/odvodniki-toka-strele-t1-in-prenapetostni-odvodniki-t2-za-tt-omrezni-sistem/surge-arrester-3-1-for-tt-tn-s-s.html" xr:uid="{00000000-0004-0000-0000-000026000000}"/>
    <hyperlink ref="L68" r:id="rId39" display="https://www.schrack.si/trgovina/oprema-za-razdelilnike/zascitna-stikala/mcb-instalacijski-odklopniki/mcb-instalacijski-odklopniki-serija-bms6-6-ka/instalacijski-odklopnik-karak-c-16a-1-polni-6ka-bm617116.html" xr:uid="{00000000-0004-0000-0000-000027000000}"/>
    <hyperlink ref="L69" r:id="rId40" display="https://www.schrack.si/trgovina/oprema-za-razdelilnike/zascitna-stikala/ozicenje-odklopnikov-z-zbiralkami/zbiralke-za-motorska-zascitna-stikala-serije-mp-jezicna-in-vilicna-izvedba/zbiralka-vilicna-3-polna-zlomljiva-16mm2-l1-l2-l3-1m-bs990114.html" xr:uid="{00000000-0004-0000-0000-000028000000}"/>
    <hyperlink ref="L27" r:id="rId41" display="https://www.schrack.si/trgovina/oprema-za-razdelilnike/zascitna-stikala/mcb-instalacijski-odklopniki/mcb-instalacijski-odklopniki-serija-bms6-6-ka/instalacijski-odklopnik-karak-c-25a-3-polni-6ka-bm617325.html" xr:uid="{00000000-0004-0000-0000-000029000000}"/>
    <hyperlink ref="L19" r:id="rId42" display="https://www.schrack.si/trgovina/oprema-za-razdelilnike/varovalcni-in-zbiralcni-sestavi/zbiralcni-sestavi/zbiralke/bakrene-zbiralke/bakrena-zbiralka-cu-dimenzije-20x5-mm-is505068.html" xr:uid="{00000000-0004-0000-0000-00002A000000}"/>
    <hyperlink ref="L76" r:id="rId43" display="https://www.sylux.si/index.php?route=product/search&amp;search=Cu%20NYY-J%204x6&amp;description=true" xr:uid="{00000000-0004-0000-0000-00002B000000}"/>
    <hyperlink ref="I92" r:id="rId44" display="https://www.ledvance.com/professional/products/electronics-and-modules/light-management-systems/dali-acu-bt/index.jsp" xr:uid="{00000000-0004-0000-0000-00002C000000}"/>
    <hyperlink ref="I95" r:id="rId45" display="https://www.tem.si/dizajn-stikala/" xr:uid="{00000000-0004-0000-0000-00002D000000}"/>
    <hyperlink ref="I88" r:id="rId46" display="https://www.tem.si/dizajn-stikala/" xr:uid="{00000000-0004-0000-0000-00002E000000}"/>
    <hyperlink ref="I115" r:id="rId47" display="https://www.lighting.philips.com/main/prof/indoor-luminaires/downlights/coreline-slimdownlight/911401806680_EU/product" xr:uid="{00000000-0004-0000-0000-00002F000000}"/>
    <hyperlink ref="I128" r:id="rId48" display="https://tmtechnologie.pl/en/product/2/evacuation-road-direction-with-power-source/tm-ontec-g" xr:uid="{00000000-0004-0000-0000-000030000000}"/>
    <hyperlink ref="I169" r:id="rId49" display="https://www.tem.si/dizajn-stikala/" xr:uid="{00000000-0004-0000-0000-000031000000}"/>
    <hyperlink ref="I103" r:id="rId50" display="http://www.elba.si/izdelki/vticnice-vgradni-pribor/modularni-sistem-at/" xr:uid="{00000000-0004-0000-0000-000032000000}"/>
  </hyperlinks>
  <pageMargins left="0.70866141732283472" right="0.70866141732283472" top="0.74803149606299213" bottom="0.74803149606299213" header="0.31496062992125984" footer="0.31496062992125984"/>
  <pageSetup paperSize="9" scale="85" orientation="portrait" verticalDpi="0" r:id="rId51"/>
  <drawing r:id="rId5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customSheetViews>
    <customSheetView guid="{B161C417-79E4-4BBE-8291-6BC7E11ACD37}">
      <pageMargins left="0.7" right="0.7" top="0.75" bottom="0.75" header="0.3" footer="0.3"/>
    </customSheetView>
    <customSheetView guid="{8D72A575-982C-4DF3-9142-FCAF6358EED8}">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customSheetViews>
    <customSheetView guid="{B161C417-79E4-4BBE-8291-6BC7E11ACD37}">
      <pageMargins left="0.7" right="0.7" top="0.75" bottom="0.75" header="0.3" footer="0.3"/>
    </customSheetView>
    <customSheetView guid="{8D72A575-982C-4DF3-9142-FCAF6358EED8}">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vt:i4>
      </vt:variant>
      <vt:variant>
        <vt:lpstr>Imenovani obsegi</vt:lpstr>
      </vt:variant>
      <vt:variant>
        <vt:i4>1</vt:i4>
      </vt:variant>
    </vt:vector>
  </HeadingPairs>
  <TitlesOfParts>
    <vt:vector size="4" baseType="lpstr">
      <vt:lpstr>List1</vt:lpstr>
      <vt:lpstr>List2</vt:lpstr>
      <vt:lpstr>List3</vt:lpstr>
      <vt:lpstr>List1!Področje_tiskanja</vt:lpstr>
    </vt:vector>
  </TitlesOfParts>
  <Company>Državni zbor 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Janez Gomboc</dc:creator>
  <cp:lastModifiedBy>Pivar</cp:lastModifiedBy>
  <cp:lastPrinted>2020-06-16T12:14:16Z</cp:lastPrinted>
  <dcterms:created xsi:type="dcterms:W3CDTF">2020-06-15T09:38:48Z</dcterms:created>
  <dcterms:modified xsi:type="dcterms:W3CDTF">2020-06-16T12:30:28Z</dcterms:modified>
</cp:coreProperties>
</file>