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5D49DAEA-56AB-44C2-9B3E-2D6E9759814D}" xr6:coauthVersionLast="45" xr6:coauthVersionMax="45" xr10:uidLastSave="{00000000-0000-0000-0000-000000000000}"/>
  <bookViews>
    <workbookView xWindow="-108" yWindow="-108" windowWidth="20376" windowHeight="12216" xr2:uid="{00000000-000D-0000-FFFF-FFFF00000000}"/>
  </bookViews>
  <sheets>
    <sheet name="Ponudba" sheetId="1" r:id="rId1"/>
  </sheets>
  <definedNames>
    <definedName name="_xlnm._FilterDatabase" localSheetId="0" hidden="1">Ponudba!$A$18:$L$18</definedName>
    <definedName name="Besedilo14" localSheetId="0">Ponudba!#REF!</definedName>
    <definedName name="Besedilo15" localSheetId="0">Ponudba!#REF!</definedName>
    <definedName name="Besedilo16" localSheetId="0">Ponudba!#REF!</definedName>
    <definedName name="Besedilo17" localSheetId="0">Ponudba!#REF!</definedName>
    <definedName name="Besedilo19" localSheetId="0">Ponudba!#REF!</definedName>
    <definedName name="Besedilo2" localSheetId="0">Ponudba!#REF!</definedName>
    <definedName name="Besedilo22" localSheetId="0">Ponudba!#REF!</definedName>
    <definedName name="Besedilo23" localSheetId="0">Ponudba!#REF!</definedName>
    <definedName name="Besedilo3" localSheetId="0">Ponudba!#REF!</definedName>
    <definedName name="Besedilo4" localSheetId="0">Ponudba!#REF!</definedName>
    <definedName name="Besedilo5" localSheetId="0">Ponudba!#REF!</definedName>
    <definedName name="_xlnm.Print_Area" localSheetId="0">Ponudba!$A$1:$L$33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J22" i="1" s="1"/>
  <c r="H22" i="1" l="1"/>
  <c r="G25" i="1"/>
  <c r="H25" i="1" s="1"/>
  <c r="I22" i="1" l="1"/>
  <c r="L22" i="1" s="1"/>
  <c r="K22" i="1"/>
  <c r="I25" i="1"/>
  <c r="L25" i="1" s="1"/>
  <c r="K25" i="1"/>
  <c r="J25" i="1"/>
  <c r="G20" i="1" l="1"/>
  <c r="H20" i="1" s="1"/>
  <c r="G21" i="1"/>
  <c r="J21" i="1" s="1"/>
  <c r="G23" i="1"/>
  <c r="H23" i="1" s="1"/>
  <c r="G24" i="1"/>
  <c r="J24" i="1" s="1"/>
  <c r="G26" i="1"/>
  <c r="H26" i="1" s="1"/>
  <c r="G27" i="1"/>
  <c r="J27" i="1" s="1"/>
  <c r="H21" i="1" l="1"/>
  <c r="H24" i="1"/>
  <c r="I24" i="1" s="1"/>
  <c r="L24" i="1" s="1"/>
  <c r="H27" i="1"/>
  <c r="J23" i="1"/>
  <c r="K20" i="1"/>
  <c r="I20" i="1"/>
  <c r="L20" i="1" s="1"/>
  <c r="K26" i="1"/>
  <c r="I26" i="1"/>
  <c r="L26" i="1" s="1"/>
  <c r="K23" i="1"/>
  <c r="I23" i="1"/>
  <c r="L23" i="1" s="1"/>
  <c r="J26" i="1"/>
  <c r="J20" i="1"/>
  <c r="G19" i="1"/>
  <c r="H19" i="1" s="1"/>
  <c r="K24" i="1" l="1"/>
  <c r="K21" i="1"/>
  <c r="I21" i="1"/>
  <c r="L21" i="1" s="1"/>
  <c r="K27" i="1"/>
  <c r="I27" i="1"/>
  <c r="L27" i="1" s="1"/>
  <c r="I19" i="1"/>
  <c r="L19" i="1" s="1"/>
  <c r="K19" i="1"/>
  <c r="J19" i="1"/>
  <c r="J28" i="1" s="1"/>
  <c r="K28" i="1" l="1"/>
  <c r="L28" i="1"/>
</calcChain>
</file>

<file path=xl/sharedStrings.xml><?xml version="1.0" encoding="utf-8"?>
<sst xmlns="http://schemas.openxmlformats.org/spreadsheetml/2006/main" count="70" uniqueCount="63">
  <si>
    <t>Naročnik:</t>
  </si>
  <si>
    <t>Številka javnega naročila:</t>
  </si>
  <si>
    <t>Naziv podjetja oziroma firme:</t>
  </si>
  <si>
    <t>Naslov podjetja:</t>
  </si>
  <si>
    <t>Matična številka:</t>
  </si>
  <si>
    <t>ID številka:</t>
  </si>
  <si>
    <t>Transakcijski račun podjetja:</t>
  </si>
  <si>
    <t>Št.</t>
  </si>
  <si>
    <t>Predmet</t>
  </si>
  <si>
    <t>EM</t>
  </si>
  <si>
    <t>Količina</t>
  </si>
  <si>
    <t>Republika Slovenija, Državni zbor, Šubičeva ulica 4, SI-1000 Ljubljana</t>
  </si>
  <si>
    <t>M.P.</t>
  </si>
  <si>
    <t>Datum:</t>
  </si>
  <si>
    <t>Kontaktna oseba:</t>
  </si>
  <si>
    <t>Podpisnik pogodbe:</t>
  </si>
  <si>
    <t>Veljavnost ponudbe:</t>
  </si>
  <si>
    <t>Rok plačila:</t>
  </si>
  <si>
    <t>Zastopnik podjetja oziroma firme:</t>
  </si>
  <si>
    <t>Podpis:</t>
  </si>
  <si>
    <t xml:space="preserve">Kraj: </t>
  </si>
  <si>
    <t>Cena na EM brez DDV (€)</t>
  </si>
  <si>
    <t>DDV na EM (€)</t>
  </si>
  <si>
    <t>Cena na EM z DDV (€)</t>
  </si>
  <si>
    <t xml:space="preserve">Vrednost brez DDV (€) </t>
  </si>
  <si>
    <t xml:space="preserve">DDV (€) </t>
  </si>
  <si>
    <t>Vrednost z DDV (€)</t>
  </si>
  <si>
    <t>Cena na EM brez DDV - skriti stolpec</t>
  </si>
  <si>
    <t>kom</t>
  </si>
  <si>
    <t>SI</t>
  </si>
  <si>
    <t xml:space="preserve">Čas odprave napake: </t>
  </si>
  <si>
    <t>30. dan od datuma prejema pravilno izstavljenega računa</t>
  </si>
  <si>
    <t>Proizvajalec oz. blagovna znamka in model</t>
  </si>
  <si>
    <t xml:space="preserve">PREDRAČUN št. </t>
  </si>
  <si>
    <t>SKUPAJ (v €)</t>
  </si>
  <si>
    <t xml:space="preserve">Rok dobave: </t>
  </si>
  <si>
    <t>(najmanj 36 mesecev od dneva podpisa zapisnika o tehničnem prevzemu)</t>
  </si>
  <si>
    <r>
      <t xml:space="preserve">Navodila za izpolnjevanje ponudbe: 
</t>
    </r>
    <r>
      <rPr>
        <sz val="9"/>
        <rFont val="Arial"/>
        <family val="2"/>
        <charset val="238"/>
      </rPr>
      <t>Ponudnik izpolni SAMO rumene celice pri posameznih vrsticah. V primeru, da ponudnik ne bo izpolnil vseh praznih (rumenih) celic v tabeli, bo naročnik ponudbo izločil. Ostale celice so zaklenjene in jih ponudniki ne smejo spreminjati oz. izpolnjevati. V kolikor bo ponudnik spreminjal druge celice oziroma vrival nove ali brisal obstoječe vrstice ali stolpce, bo naročnik takšno ponudbo izločil.</t>
    </r>
  </si>
  <si>
    <t xml:space="preserve">Nadgradnja WiFi omrežja </t>
  </si>
  <si>
    <t>a)</t>
  </si>
  <si>
    <t>b)</t>
  </si>
  <si>
    <t>c)</t>
  </si>
  <si>
    <t>d)</t>
  </si>
  <si>
    <t>e)</t>
  </si>
  <si>
    <t>f)</t>
  </si>
  <si>
    <t xml:space="preserve">Zagon razširjenega omrežja z izdelavo meritev in dokumentacije </t>
  </si>
  <si>
    <t>g)</t>
  </si>
  <si>
    <t>h)</t>
  </si>
  <si>
    <t>Krmilnik brezžičnega omrežja (kot na primer Cisco C9800-L-C-K9 z dodatno opremo)</t>
  </si>
  <si>
    <t>Dostopna točka (kot je na primer Cisco Catalyst 9115AXI)</t>
  </si>
  <si>
    <t>Testna postavitev brezžičnega omrežja</t>
  </si>
  <si>
    <t>kpl</t>
  </si>
  <si>
    <t>č)</t>
  </si>
  <si>
    <t xml:space="preserve">Licenca za priključitev dostopnih točk </t>
  </si>
  <si>
    <t xml:space="preserve">Brezžični vmesniki z USB priklopom in zunanjo anteno (kot na primer Alfa AWUS AWUS036ACH ali enakovredno) </t>
  </si>
  <si>
    <t>Izgradnja UTP ožičenja za priključitev dostopnih točk</t>
  </si>
  <si>
    <t>416-04/21-36</t>
  </si>
  <si>
    <t xml:space="preserve">POE+ napajalnik (kot na primer AIR-PWRINJ6=) </t>
  </si>
  <si>
    <t>Garancijski rok (strojne opreme):</t>
  </si>
  <si>
    <t>(največ 90 koledarskih dni)</t>
  </si>
  <si>
    <t xml:space="preserve">Mrežno stikalo za DMZ zoni (kot na primer Cisco Catalyst C9300L-48UXG-4X) </t>
  </si>
  <si>
    <t xml:space="preserve">(naslednji delovni dan po kriteriju delovnega tedna od ponedeljka do petka) </t>
  </si>
  <si>
    <t>(najmanj do 30. 9.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</si>
</sst>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0" x14ac:knownFonts="1">
    <font>
      <sz val="10"/>
      <name val="Arial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vertical="center"/>
    </xf>
    <xf numFmtId="164" fontId="5" fillId="0" borderId="3" xfId="0" applyNumberFormat="1" applyFont="1" applyBorder="1" applyAlignment="1" applyProtection="1">
      <alignment horizontal="right" vertical="center" wrapText="1"/>
    </xf>
    <xf numFmtId="164" fontId="5" fillId="0" borderId="3" xfId="0" applyNumberFormat="1" applyFont="1" applyFill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center" vertical="center" wrapText="1"/>
    </xf>
    <xf numFmtId="4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Border="1" applyAlignment="1" applyProtection="1">
      <alignment horizontal="right" vertical="center"/>
    </xf>
    <xf numFmtId="1" fontId="3" fillId="0" borderId="1" xfId="0" applyNumberFormat="1" applyFont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49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4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4" fontId="3" fillId="4" borderId="4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4" fontId="3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0" fillId="0" borderId="5" xfId="0" applyBorder="1" applyAlignment="1">
      <alignment vertical="center"/>
    </xf>
    <xf numFmtId="0" fontId="3" fillId="0" borderId="4" xfId="0" applyFont="1" applyFill="1" applyBorder="1" applyAlignment="1" applyProtection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top" wrapText="1" readingOrder="1"/>
    </xf>
    <xf numFmtId="0" fontId="3" fillId="0" borderId="0" xfId="0" applyFont="1" applyBorder="1" applyAlignment="1" applyProtection="1">
      <alignment vertical="top" wrapText="1" readingOrder="1"/>
    </xf>
    <xf numFmtId="0" fontId="3" fillId="0" borderId="0" xfId="0" applyFont="1" applyAlignment="1" applyProtection="1">
      <alignment vertical="top" wrapText="1" readingOrder="1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3" fillId="0" borderId="5" xfId="0" applyFont="1" applyBorder="1" applyAlignment="1" applyProtection="1">
      <alignment vertical="center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4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zoomScaleNormal="100" zoomScaleSheetLayoutView="100" workbookViewId="0">
      <selection activeCell="C14" sqref="C14"/>
    </sheetView>
  </sheetViews>
  <sheetFormatPr defaultColWidth="9.33203125" defaultRowHeight="11.4" x14ac:dyDescent="0.25"/>
  <cols>
    <col min="1" max="1" width="7.6640625" style="8" customWidth="1"/>
    <col min="2" max="2" width="40.6640625" style="8" customWidth="1"/>
    <col min="3" max="3" width="20.6640625" style="8" customWidth="1"/>
    <col min="4" max="4" width="8.6640625" style="1" customWidth="1"/>
    <col min="5" max="5" width="8.6640625" style="10" customWidth="1"/>
    <col min="6" max="6" width="12.6640625" style="11" customWidth="1"/>
    <col min="7" max="7" width="10.6640625" style="20" hidden="1" customWidth="1"/>
    <col min="8" max="9" width="12.6640625" style="11" customWidth="1"/>
    <col min="10" max="11" width="12.6640625" style="12" customWidth="1"/>
    <col min="12" max="12" width="13.6640625" style="12" customWidth="1"/>
    <col min="13" max="16384" width="9.33203125" style="1"/>
  </cols>
  <sheetData>
    <row r="1" spans="1:12" ht="15" customHeight="1" x14ac:dyDescent="0.25">
      <c r="A1" s="72" t="s">
        <v>0</v>
      </c>
      <c r="B1" s="72"/>
      <c r="C1" s="71" t="s">
        <v>11</v>
      </c>
      <c r="D1" s="71"/>
      <c r="E1" s="71"/>
      <c r="F1" s="71"/>
      <c r="G1" s="71"/>
      <c r="H1" s="71"/>
      <c r="I1" s="71"/>
      <c r="J1" s="71"/>
      <c r="K1" s="71"/>
      <c r="L1" s="71"/>
    </row>
    <row r="2" spans="1:12" ht="15" customHeight="1" x14ac:dyDescent="0.25">
      <c r="A2" s="72" t="s">
        <v>1</v>
      </c>
      <c r="B2" s="72"/>
      <c r="C2" s="72" t="s">
        <v>56</v>
      </c>
      <c r="D2" s="72"/>
      <c r="E2" s="72"/>
      <c r="F2" s="72"/>
      <c r="G2" s="72"/>
      <c r="H2" s="72"/>
      <c r="I2" s="72"/>
      <c r="J2" s="72"/>
      <c r="K2" s="72"/>
      <c r="L2" s="72"/>
    </row>
    <row r="3" spans="1:12" ht="15" customHeight="1" x14ac:dyDescent="0.25">
      <c r="A3" s="72" t="s">
        <v>2</v>
      </c>
      <c r="B3" s="72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A4" s="72" t="s">
        <v>3</v>
      </c>
      <c r="B4" s="72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A5" s="72" t="s">
        <v>4</v>
      </c>
      <c r="B5" s="72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A6" s="72" t="s">
        <v>5</v>
      </c>
      <c r="B6" s="72"/>
      <c r="C6" s="50" t="s">
        <v>29</v>
      </c>
      <c r="D6" s="50"/>
      <c r="E6" s="50"/>
      <c r="F6" s="50"/>
      <c r="G6" s="50"/>
      <c r="H6" s="50"/>
      <c r="I6" s="50"/>
      <c r="J6" s="50"/>
      <c r="K6" s="50"/>
      <c r="L6" s="50"/>
    </row>
    <row r="7" spans="1:12" ht="15" customHeight="1" x14ac:dyDescent="0.25">
      <c r="A7" s="72" t="s">
        <v>6</v>
      </c>
      <c r="B7" s="72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" customHeight="1" x14ac:dyDescent="0.25">
      <c r="A8" s="72" t="s">
        <v>18</v>
      </c>
      <c r="B8" s="72"/>
      <c r="C8" s="63"/>
      <c r="D8" s="64"/>
      <c r="E8" s="64"/>
      <c r="F8" s="64"/>
      <c r="G8" s="64"/>
      <c r="H8" s="64"/>
      <c r="I8" s="64"/>
      <c r="J8" s="64"/>
      <c r="K8" s="64"/>
      <c r="L8" s="65"/>
    </row>
    <row r="9" spans="1:12" ht="15" customHeight="1" x14ac:dyDescent="0.25">
      <c r="A9" s="42" t="s">
        <v>14</v>
      </c>
      <c r="B9" s="62"/>
      <c r="C9" s="63"/>
      <c r="D9" s="64"/>
      <c r="E9" s="64"/>
      <c r="F9" s="64"/>
      <c r="G9" s="64"/>
      <c r="H9" s="64"/>
      <c r="I9" s="64"/>
      <c r="J9" s="64"/>
      <c r="K9" s="64"/>
      <c r="L9" s="65"/>
    </row>
    <row r="10" spans="1:12" ht="15" customHeight="1" x14ac:dyDescent="0.25">
      <c r="A10" s="67" t="s">
        <v>15</v>
      </c>
      <c r="B10" s="68"/>
      <c r="C10" s="63"/>
      <c r="D10" s="64"/>
      <c r="E10" s="64"/>
      <c r="F10" s="64"/>
      <c r="G10" s="64"/>
      <c r="H10" s="64"/>
      <c r="I10" s="64"/>
      <c r="J10" s="64"/>
      <c r="K10" s="64"/>
      <c r="L10" s="65"/>
    </row>
    <row r="11" spans="1:12" ht="15" customHeight="1" x14ac:dyDescent="0.25">
      <c r="A11" s="62"/>
      <c r="B11" s="62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5" customHeight="1" x14ac:dyDescent="0.25">
      <c r="A12" s="42" t="s">
        <v>16</v>
      </c>
      <c r="B12" s="43"/>
      <c r="C12" s="32"/>
      <c r="D12" s="39" t="s">
        <v>62</v>
      </c>
      <c r="E12" s="40"/>
      <c r="F12" s="40"/>
      <c r="G12" s="40"/>
      <c r="H12" s="40"/>
      <c r="I12" s="40"/>
      <c r="J12" s="40"/>
      <c r="K12" s="40"/>
      <c r="L12" s="41"/>
    </row>
    <row r="13" spans="1:12" ht="15" customHeight="1" x14ac:dyDescent="0.25">
      <c r="A13" s="42" t="s">
        <v>17</v>
      </c>
      <c r="B13" s="43"/>
      <c r="C13" s="47" t="s">
        <v>31</v>
      </c>
      <c r="D13" s="48"/>
      <c r="E13" s="48"/>
      <c r="F13" s="48"/>
      <c r="G13" s="48"/>
      <c r="H13" s="48"/>
      <c r="I13" s="48"/>
      <c r="J13" s="48"/>
      <c r="K13" s="48"/>
      <c r="L13" s="49"/>
    </row>
    <row r="14" spans="1:12" ht="15" customHeight="1" x14ac:dyDescent="0.25">
      <c r="A14" s="44" t="s">
        <v>35</v>
      </c>
      <c r="B14" s="45"/>
      <c r="C14" s="38"/>
      <c r="D14" s="39" t="s">
        <v>59</v>
      </c>
      <c r="E14" s="40"/>
      <c r="F14" s="40"/>
      <c r="G14" s="40"/>
      <c r="H14" s="40"/>
      <c r="I14" s="40"/>
      <c r="J14" s="40"/>
      <c r="K14" s="40"/>
      <c r="L14" s="41"/>
    </row>
    <row r="15" spans="1:12" ht="15" customHeight="1" x14ac:dyDescent="0.25">
      <c r="A15" s="44" t="s">
        <v>58</v>
      </c>
      <c r="B15" s="45"/>
      <c r="C15" s="38"/>
      <c r="D15" s="39" t="s">
        <v>36</v>
      </c>
      <c r="E15" s="40"/>
      <c r="F15" s="40"/>
      <c r="G15" s="40"/>
      <c r="H15" s="40"/>
      <c r="I15" s="40"/>
      <c r="J15" s="40"/>
      <c r="K15" s="40"/>
      <c r="L15" s="41"/>
    </row>
    <row r="16" spans="1:12" ht="15" customHeight="1" x14ac:dyDescent="0.25">
      <c r="A16" s="44" t="s">
        <v>30</v>
      </c>
      <c r="B16" s="45"/>
      <c r="C16" s="38"/>
      <c r="D16" s="39" t="s">
        <v>61</v>
      </c>
      <c r="E16" s="40"/>
      <c r="F16" s="40"/>
      <c r="G16" s="40"/>
      <c r="H16" s="40"/>
      <c r="I16" s="40"/>
      <c r="J16" s="40"/>
      <c r="K16" s="40"/>
      <c r="L16" s="41"/>
    </row>
    <row r="17" spans="1:12" ht="39.9" customHeight="1" x14ac:dyDescent="0.25">
      <c r="A17" s="16"/>
      <c r="B17" s="17" t="s">
        <v>33</v>
      </c>
      <c r="C17" s="22"/>
      <c r="D17" s="46" t="s">
        <v>38</v>
      </c>
      <c r="E17" s="46"/>
      <c r="F17" s="46"/>
      <c r="G17" s="46"/>
      <c r="H17" s="46"/>
      <c r="I17" s="46"/>
      <c r="J17" s="46"/>
      <c r="K17" s="46"/>
      <c r="L17" s="46"/>
    </row>
    <row r="18" spans="1:12" s="5" customFormat="1" ht="39.9" customHeight="1" x14ac:dyDescent="0.25">
      <c r="A18" s="2" t="s">
        <v>7</v>
      </c>
      <c r="B18" s="2" t="s">
        <v>8</v>
      </c>
      <c r="C18" s="25" t="s">
        <v>32</v>
      </c>
      <c r="D18" s="2" t="s">
        <v>9</v>
      </c>
      <c r="E18" s="3" t="s">
        <v>10</v>
      </c>
      <c r="F18" s="2" t="s">
        <v>21</v>
      </c>
      <c r="G18" s="18" t="s">
        <v>27</v>
      </c>
      <c r="H18" s="2" t="s">
        <v>22</v>
      </c>
      <c r="I18" s="2" t="s">
        <v>23</v>
      </c>
      <c r="J18" s="4" t="s">
        <v>24</v>
      </c>
      <c r="K18" s="4" t="s">
        <v>25</v>
      </c>
      <c r="L18" s="4" t="s">
        <v>26</v>
      </c>
    </row>
    <row r="19" spans="1:12" ht="39.9" customHeight="1" x14ac:dyDescent="0.25">
      <c r="A19" s="6" t="s">
        <v>39</v>
      </c>
      <c r="B19" s="28" t="s">
        <v>48</v>
      </c>
      <c r="C19" s="24"/>
      <c r="D19" s="15" t="s">
        <v>28</v>
      </c>
      <c r="E19" s="21">
        <v>2</v>
      </c>
      <c r="F19" s="26"/>
      <c r="G19" s="19">
        <f t="shared" ref="G19" si="0">ROUND(F19,2)</f>
        <v>0</v>
      </c>
      <c r="H19" s="14">
        <f>+G19*0.22</f>
        <v>0</v>
      </c>
      <c r="I19" s="13">
        <f t="shared" ref="I19" si="1">+H19+G19</f>
        <v>0</v>
      </c>
      <c r="J19" s="7">
        <f t="shared" ref="J19" si="2">+E19*G19</f>
        <v>0</v>
      </c>
      <c r="K19" s="7">
        <f t="shared" ref="K19" si="3">+H19*E19</f>
        <v>0</v>
      </c>
      <c r="L19" s="7">
        <f t="shared" ref="L19" si="4">+I19*E19</f>
        <v>0</v>
      </c>
    </row>
    <row r="20" spans="1:12" s="34" customFormat="1" ht="39.9" customHeight="1" x14ac:dyDescent="0.25">
      <c r="A20" s="6" t="s">
        <v>40</v>
      </c>
      <c r="B20" s="28" t="s">
        <v>49</v>
      </c>
      <c r="C20" s="24"/>
      <c r="D20" s="15" t="s">
        <v>28</v>
      </c>
      <c r="E20" s="21">
        <v>51</v>
      </c>
      <c r="F20" s="35"/>
      <c r="G20" s="19">
        <f t="shared" ref="G20:G27" si="5">ROUND(F20,2)</f>
        <v>0</v>
      </c>
      <c r="H20" s="14">
        <f t="shared" ref="H20:H27" si="6">+G20*0.22</f>
        <v>0</v>
      </c>
      <c r="I20" s="13">
        <f t="shared" ref="I20:I27" si="7">+H20+G20</f>
        <v>0</v>
      </c>
      <c r="J20" s="7">
        <f t="shared" ref="J20:J27" si="8">+E20*G20</f>
        <v>0</v>
      </c>
      <c r="K20" s="7">
        <f t="shared" ref="K20:K27" si="9">+H20*E20</f>
        <v>0</v>
      </c>
      <c r="L20" s="7">
        <f t="shared" ref="L20:L27" si="10">+I20*E20</f>
        <v>0</v>
      </c>
    </row>
    <row r="21" spans="1:12" s="34" customFormat="1" ht="39.9" customHeight="1" x14ac:dyDescent="0.25">
      <c r="A21" s="6" t="s">
        <v>41</v>
      </c>
      <c r="B21" s="28" t="s">
        <v>57</v>
      </c>
      <c r="C21" s="24"/>
      <c r="D21" s="15" t="s">
        <v>28</v>
      </c>
      <c r="E21" s="21">
        <v>10</v>
      </c>
      <c r="F21" s="26"/>
      <c r="G21" s="19">
        <f t="shared" si="5"/>
        <v>0</v>
      </c>
      <c r="H21" s="14">
        <f t="shared" si="6"/>
        <v>0</v>
      </c>
      <c r="I21" s="13">
        <f t="shared" si="7"/>
        <v>0</v>
      </c>
      <c r="J21" s="7">
        <f t="shared" si="8"/>
        <v>0</v>
      </c>
      <c r="K21" s="7">
        <f t="shared" si="9"/>
        <v>0</v>
      </c>
      <c r="L21" s="7">
        <f t="shared" si="10"/>
        <v>0</v>
      </c>
    </row>
    <row r="22" spans="1:12" s="37" customFormat="1" ht="39.9" customHeight="1" x14ac:dyDescent="0.25">
      <c r="A22" s="6" t="s">
        <v>52</v>
      </c>
      <c r="B22" s="28" t="s">
        <v>50</v>
      </c>
      <c r="C22" s="24"/>
      <c r="D22" s="15" t="s">
        <v>51</v>
      </c>
      <c r="E22" s="21">
        <v>5</v>
      </c>
      <c r="F22" s="26"/>
      <c r="G22" s="19">
        <f t="shared" ref="G22" si="11">ROUND(F22,2)</f>
        <v>0</v>
      </c>
      <c r="H22" s="14">
        <f t="shared" ref="H22" si="12">+G22*0.22</f>
        <v>0</v>
      </c>
      <c r="I22" s="13">
        <f t="shared" ref="I22" si="13">+H22+G22</f>
        <v>0</v>
      </c>
      <c r="J22" s="7">
        <f t="shared" ref="J22" si="14">+E22*G22</f>
        <v>0</v>
      </c>
      <c r="K22" s="7">
        <f t="shared" ref="K22" si="15">+H22*E22</f>
        <v>0</v>
      </c>
      <c r="L22" s="7">
        <f t="shared" ref="L22" si="16">+I22*E22</f>
        <v>0</v>
      </c>
    </row>
    <row r="23" spans="1:12" s="34" customFormat="1" ht="39.9" customHeight="1" x14ac:dyDescent="0.25">
      <c r="A23" s="6" t="s">
        <v>42</v>
      </c>
      <c r="B23" s="28" t="s">
        <v>53</v>
      </c>
      <c r="C23" s="24"/>
      <c r="D23" s="15" t="s">
        <v>28</v>
      </c>
      <c r="E23" s="21">
        <v>100</v>
      </c>
      <c r="F23" s="26"/>
      <c r="G23" s="19">
        <f t="shared" si="5"/>
        <v>0</v>
      </c>
      <c r="H23" s="14">
        <f t="shared" si="6"/>
        <v>0</v>
      </c>
      <c r="I23" s="13">
        <f t="shared" si="7"/>
        <v>0</v>
      </c>
      <c r="J23" s="7">
        <f t="shared" si="8"/>
        <v>0</v>
      </c>
      <c r="K23" s="7">
        <f t="shared" si="9"/>
        <v>0</v>
      </c>
      <c r="L23" s="7">
        <f t="shared" si="10"/>
        <v>0</v>
      </c>
    </row>
    <row r="24" spans="1:12" s="34" customFormat="1" ht="39.9" customHeight="1" x14ac:dyDescent="0.25">
      <c r="A24" s="6" t="s">
        <v>43</v>
      </c>
      <c r="B24" s="28" t="s">
        <v>60</v>
      </c>
      <c r="C24" s="24"/>
      <c r="D24" s="15" t="s">
        <v>28</v>
      </c>
      <c r="E24" s="21">
        <v>2</v>
      </c>
      <c r="F24" s="26"/>
      <c r="G24" s="19">
        <f t="shared" si="5"/>
        <v>0</v>
      </c>
      <c r="H24" s="14">
        <f t="shared" si="6"/>
        <v>0</v>
      </c>
      <c r="I24" s="13">
        <f t="shared" si="7"/>
        <v>0</v>
      </c>
      <c r="J24" s="7">
        <f t="shared" si="8"/>
        <v>0</v>
      </c>
      <c r="K24" s="7">
        <f t="shared" si="9"/>
        <v>0</v>
      </c>
      <c r="L24" s="7">
        <f t="shared" si="10"/>
        <v>0</v>
      </c>
    </row>
    <row r="25" spans="1:12" s="36" customFormat="1" ht="39.9" customHeight="1" x14ac:dyDescent="0.25">
      <c r="A25" s="6" t="s">
        <v>44</v>
      </c>
      <c r="B25" s="28" t="s">
        <v>54</v>
      </c>
      <c r="C25" s="24"/>
      <c r="D25" s="15" t="s">
        <v>28</v>
      </c>
      <c r="E25" s="21">
        <v>2</v>
      </c>
      <c r="F25" s="26"/>
      <c r="G25" s="19">
        <f t="shared" ref="G25" si="17">ROUND(F25,2)</f>
        <v>0</v>
      </c>
      <c r="H25" s="14">
        <f t="shared" ref="H25" si="18">+G25*0.22</f>
        <v>0</v>
      </c>
      <c r="I25" s="13">
        <f t="shared" ref="I25" si="19">+H25+G25</f>
        <v>0</v>
      </c>
      <c r="J25" s="7">
        <f t="shared" ref="J25" si="20">+E25*G25</f>
        <v>0</v>
      </c>
      <c r="K25" s="7">
        <f t="shared" ref="K25" si="21">+H25*E25</f>
        <v>0</v>
      </c>
      <c r="L25" s="7">
        <f t="shared" ref="L25" si="22">+I25*E25</f>
        <v>0</v>
      </c>
    </row>
    <row r="26" spans="1:12" s="34" customFormat="1" ht="39.9" customHeight="1" x14ac:dyDescent="0.25">
      <c r="A26" s="6" t="s">
        <v>46</v>
      </c>
      <c r="B26" s="28" t="s">
        <v>55</v>
      </c>
      <c r="C26" s="24"/>
      <c r="D26" s="15" t="s">
        <v>28</v>
      </c>
      <c r="E26" s="21">
        <v>16</v>
      </c>
      <c r="F26" s="26"/>
      <c r="G26" s="19">
        <f t="shared" si="5"/>
        <v>0</v>
      </c>
      <c r="H26" s="14">
        <f t="shared" si="6"/>
        <v>0</v>
      </c>
      <c r="I26" s="13">
        <f t="shared" si="7"/>
        <v>0</v>
      </c>
      <c r="J26" s="7">
        <f t="shared" si="8"/>
        <v>0</v>
      </c>
      <c r="K26" s="7">
        <f t="shared" si="9"/>
        <v>0</v>
      </c>
      <c r="L26" s="7">
        <f t="shared" si="10"/>
        <v>0</v>
      </c>
    </row>
    <row r="27" spans="1:12" s="34" customFormat="1" ht="39.9" customHeight="1" x14ac:dyDescent="0.25">
      <c r="A27" s="6" t="s">
        <v>47</v>
      </c>
      <c r="B27" s="28" t="s">
        <v>45</v>
      </c>
      <c r="C27" s="24"/>
      <c r="D27" s="15" t="s">
        <v>51</v>
      </c>
      <c r="E27" s="21">
        <v>1</v>
      </c>
      <c r="F27" s="35"/>
      <c r="G27" s="19">
        <f t="shared" si="5"/>
        <v>0</v>
      </c>
      <c r="H27" s="14">
        <f t="shared" si="6"/>
        <v>0</v>
      </c>
      <c r="I27" s="13">
        <f t="shared" si="7"/>
        <v>0</v>
      </c>
      <c r="J27" s="7">
        <f t="shared" si="8"/>
        <v>0</v>
      </c>
      <c r="K27" s="7">
        <f t="shared" si="9"/>
        <v>0</v>
      </c>
      <c r="L27" s="7">
        <f t="shared" si="10"/>
        <v>0</v>
      </c>
    </row>
    <row r="28" spans="1:12" s="31" customFormat="1" ht="39.9" customHeight="1" x14ac:dyDescent="0.25">
      <c r="A28" s="29"/>
      <c r="B28" s="59" t="s">
        <v>34</v>
      </c>
      <c r="C28" s="60"/>
      <c r="D28" s="60"/>
      <c r="E28" s="60"/>
      <c r="F28" s="60"/>
      <c r="G28" s="60"/>
      <c r="H28" s="60"/>
      <c r="I28" s="61"/>
      <c r="J28" s="30">
        <f>+SUM(J19:J27)</f>
        <v>0</v>
      </c>
      <c r="K28" s="30">
        <f>+SUM(K19:K27)</f>
        <v>0</v>
      </c>
      <c r="L28" s="30">
        <f>+SUM(L19:L27)</f>
        <v>0</v>
      </c>
    </row>
    <row r="29" spans="1:12" s="33" customFormat="1" ht="25.2" customHeight="1" x14ac:dyDescent="0.2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 ht="25.2" customHeight="1" x14ac:dyDescent="0.25">
      <c r="A30" s="9" t="s">
        <v>20</v>
      </c>
      <c r="B30" s="23"/>
      <c r="C30" s="57"/>
      <c r="D30" s="57"/>
      <c r="E30" s="57"/>
      <c r="F30" s="51" t="s">
        <v>12</v>
      </c>
      <c r="G30" s="51"/>
      <c r="H30" s="52"/>
      <c r="I30" s="52"/>
      <c r="J30" s="52" t="s">
        <v>19</v>
      </c>
      <c r="K30" s="52"/>
      <c r="L30" s="52"/>
    </row>
    <row r="31" spans="1:12" ht="25.2" customHeight="1" x14ac:dyDescent="0.25">
      <c r="A31" s="27" t="s">
        <v>13</v>
      </c>
      <c r="B31" s="23"/>
      <c r="C31" s="57"/>
      <c r="D31" s="57"/>
      <c r="E31" s="57"/>
      <c r="F31" s="53"/>
      <c r="G31" s="53"/>
      <c r="H31" s="52"/>
      <c r="I31" s="52"/>
      <c r="J31" s="52"/>
      <c r="K31" s="52"/>
      <c r="L31" s="52"/>
    </row>
    <row r="32" spans="1:12" ht="25.2" customHeight="1" x14ac:dyDescent="0.25">
      <c r="A32" s="58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 s="9" customFormat="1" ht="50.1" customHeight="1" x14ac:dyDescent="0.25">
      <c r="A33" s="54" t="s">
        <v>37</v>
      </c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</row>
  </sheetData>
  <sheetProtection algorithmName="SHA-512" hashValue="nXWsIGUBHYNtt+ODi4buCmyFW8zzFwPEak2b865ruRXRb+AneT6H/ZBck+tm73T+54m9wMhcs8H0UYgJakAd6g==" saltValue="07e+T7slm64fhlRNfYrGJQ==" spinCount="100000" sheet="1" selectLockedCells="1"/>
  <mergeCells count="39">
    <mergeCell ref="A29:L29"/>
    <mergeCell ref="C1:L1"/>
    <mergeCell ref="C2:L2"/>
    <mergeCell ref="C3:L3"/>
    <mergeCell ref="A8:B8"/>
    <mergeCell ref="A1:B1"/>
    <mergeCell ref="A2:B2"/>
    <mergeCell ref="A3:B3"/>
    <mergeCell ref="A4:B4"/>
    <mergeCell ref="C4:L4"/>
    <mergeCell ref="C8:L8"/>
    <mergeCell ref="C5:L5"/>
    <mergeCell ref="A6:B6"/>
    <mergeCell ref="A7:B7"/>
    <mergeCell ref="A5:B5"/>
    <mergeCell ref="C6:L6"/>
    <mergeCell ref="D17:L17"/>
    <mergeCell ref="C13:L13"/>
    <mergeCell ref="C7:L7"/>
    <mergeCell ref="F30:I31"/>
    <mergeCell ref="A33:L33"/>
    <mergeCell ref="J30:L31"/>
    <mergeCell ref="C30:E31"/>
    <mergeCell ref="A32:L32"/>
    <mergeCell ref="B28:I28"/>
    <mergeCell ref="A16:B16"/>
    <mergeCell ref="A9:B9"/>
    <mergeCell ref="C9:L9"/>
    <mergeCell ref="A11:L11"/>
    <mergeCell ref="A10:B10"/>
    <mergeCell ref="C10:L10"/>
    <mergeCell ref="A14:B14"/>
    <mergeCell ref="D12:L12"/>
    <mergeCell ref="D14:L14"/>
    <mergeCell ref="D15:L15"/>
    <mergeCell ref="D16:L16"/>
    <mergeCell ref="A13:B13"/>
    <mergeCell ref="A15:B15"/>
    <mergeCell ref="A12:B12"/>
  </mergeCells>
  <phoneticPr fontId="2" type="noConversion"/>
  <printOptions horizontalCentered="1" verticalCentered="1"/>
  <pageMargins left="0.39370078740157483" right="0.39370078740157483" top="0.39370078740157483" bottom="0.39370078740157483" header="0" footer="0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Ponudba</vt:lpstr>
      <vt:lpstr>Ponudba!Področje_tiskanja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2014-04-28T08:27:25Z</dcterms:created>
  <dcterms:modified xsi:type="dcterms:W3CDTF">2021-07-09T10:51:50Z</dcterms:modified>
</cp:coreProperties>
</file>